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5"/>
  </bookViews>
  <sheets>
    <sheet name="7. 3. - Stará Paka" sheetId="1" r:id="rId1"/>
    <sheet name="16.5. - Nová Paka - Štikov" sheetId="4" r:id="rId2"/>
    <sheet name="6.6. - BŘEZEJC" sheetId="5" r:id="rId3"/>
    <sheet name="25.7. - Dolní Kalná" sheetId="7" r:id="rId4"/>
    <sheet name="5.9. - Stará Paka" sheetId="8" r:id="rId5"/>
    <sheet name="Celkové výsledky" sheetId="3" r:id="rId6"/>
  </sheets>
  <calcPr calcId="124519"/>
</workbook>
</file>

<file path=xl/calcChain.xml><?xml version="1.0" encoding="utf-8"?>
<calcChain xmlns="http://schemas.openxmlformats.org/spreadsheetml/2006/main">
  <c r="J51" i="3"/>
  <c r="P51"/>
  <c r="O51"/>
  <c r="N51"/>
  <c r="M51"/>
  <c r="Q51" s="1"/>
  <c r="T51" s="1"/>
  <c r="L51"/>
  <c r="R51" s="1"/>
  <c r="G28" i="8"/>
  <c r="J61" i="3"/>
  <c r="P61"/>
  <c r="O61"/>
  <c r="N61"/>
  <c r="M61"/>
  <c r="L61"/>
  <c r="S61" s="1"/>
  <c r="P55"/>
  <c r="O55"/>
  <c r="N55"/>
  <c r="M55"/>
  <c r="U55" s="1"/>
  <c r="L55"/>
  <c r="J55"/>
  <c r="P30"/>
  <c r="O30"/>
  <c r="N30"/>
  <c r="M30"/>
  <c r="U30" s="1"/>
  <c r="L30"/>
  <c r="J30"/>
  <c r="L67"/>
  <c r="M67"/>
  <c r="N67"/>
  <c r="O67"/>
  <c r="O64"/>
  <c r="N64"/>
  <c r="M64"/>
  <c r="L64"/>
  <c r="L76"/>
  <c r="M76"/>
  <c r="N76"/>
  <c r="O76"/>
  <c r="O60"/>
  <c r="N60"/>
  <c r="M60"/>
  <c r="L60"/>
  <c r="G37" i="8"/>
  <c r="G36"/>
  <c r="G16"/>
  <c r="G6"/>
  <c r="G19"/>
  <c r="G10"/>
  <c r="G7"/>
  <c r="G4"/>
  <c r="G15"/>
  <c r="G46"/>
  <c r="G8"/>
  <c r="G23"/>
  <c r="G35"/>
  <c r="G5"/>
  <c r="G31"/>
  <c r="G24"/>
  <c r="G39"/>
  <c r="G9"/>
  <c r="G21"/>
  <c r="G26"/>
  <c r="G20"/>
  <c r="G29"/>
  <c r="G34"/>
  <c r="G43"/>
  <c r="G41"/>
  <c r="G25"/>
  <c r="G42"/>
  <c r="G45"/>
  <c r="G40"/>
  <c r="G18"/>
  <c r="G14"/>
  <c r="G22"/>
  <c r="G33"/>
  <c r="P108" i="3"/>
  <c r="O108"/>
  <c r="N108"/>
  <c r="M108"/>
  <c r="L108"/>
  <c r="J108"/>
  <c r="L77"/>
  <c r="S77" s="1"/>
  <c r="M77"/>
  <c r="N77"/>
  <c r="O77"/>
  <c r="P77"/>
  <c r="Q77" s="1"/>
  <c r="L80"/>
  <c r="M80"/>
  <c r="N80"/>
  <c r="O80"/>
  <c r="P80"/>
  <c r="Q80" s="1"/>
  <c r="L45"/>
  <c r="M45"/>
  <c r="N45"/>
  <c r="O45"/>
  <c r="P45"/>
  <c r="L46"/>
  <c r="M46"/>
  <c r="N46"/>
  <c r="O46"/>
  <c r="P46"/>
  <c r="L73"/>
  <c r="M73"/>
  <c r="N73"/>
  <c r="O73"/>
  <c r="P73"/>
  <c r="L8"/>
  <c r="M8"/>
  <c r="N8"/>
  <c r="O8"/>
  <c r="P8"/>
  <c r="L13"/>
  <c r="M13"/>
  <c r="N13"/>
  <c r="O13"/>
  <c r="P13"/>
  <c r="L21"/>
  <c r="R21" s="1"/>
  <c r="M21"/>
  <c r="N21"/>
  <c r="O21"/>
  <c r="P21"/>
  <c r="L36"/>
  <c r="Q36" s="1"/>
  <c r="M36"/>
  <c r="N36"/>
  <c r="O36"/>
  <c r="P36"/>
  <c r="L39"/>
  <c r="M39"/>
  <c r="N39"/>
  <c r="O39"/>
  <c r="P39"/>
  <c r="L52"/>
  <c r="M52"/>
  <c r="N52"/>
  <c r="O52"/>
  <c r="P52"/>
  <c r="L57"/>
  <c r="M57"/>
  <c r="N57"/>
  <c r="O57"/>
  <c r="P57"/>
  <c r="L42"/>
  <c r="M42"/>
  <c r="N42"/>
  <c r="O42"/>
  <c r="P42"/>
  <c r="L58"/>
  <c r="M58"/>
  <c r="N58"/>
  <c r="O58"/>
  <c r="P58"/>
  <c r="L62"/>
  <c r="M62"/>
  <c r="N62"/>
  <c r="O62"/>
  <c r="P62"/>
  <c r="L75"/>
  <c r="M75"/>
  <c r="N75"/>
  <c r="O75"/>
  <c r="P75"/>
  <c r="L78"/>
  <c r="M78"/>
  <c r="N78"/>
  <c r="O78"/>
  <c r="P78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54"/>
  <c r="M54"/>
  <c r="N54"/>
  <c r="O54"/>
  <c r="P54"/>
  <c r="L79"/>
  <c r="M79"/>
  <c r="N79"/>
  <c r="O79"/>
  <c r="P79"/>
  <c r="L81"/>
  <c r="M81"/>
  <c r="N81"/>
  <c r="O81"/>
  <c r="P81"/>
  <c r="L19"/>
  <c r="M19"/>
  <c r="N19"/>
  <c r="O19"/>
  <c r="P19"/>
  <c r="L24"/>
  <c r="M24"/>
  <c r="N24"/>
  <c r="O24"/>
  <c r="P24"/>
  <c r="L47"/>
  <c r="M47"/>
  <c r="N47"/>
  <c r="O47"/>
  <c r="P47"/>
  <c r="L56"/>
  <c r="M56"/>
  <c r="N56"/>
  <c r="O56"/>
  <c r="P56"/>
  <c r="L65"/>
  <c r="M65"/>
  <c r="N65"/>
  <c r="O65"/>
  <c r="P65"/>
  <c r="L63"/>
  <c r="M63"/>
  <c r="N63"/>
  <c r="O63"/>
  <c r="P63"/>
  <c r="L66"/>
  <c r="M66"/>
  <c r="N66"/>
  <c r="O66"/>
  <c r="P66"/>
  <c r="L68"/>
  <c r="M68"/>
  <c r="N68"/>
  <c r="O68"/>
  <c r="P68"/>
  <c r="L69"/>
  <c r="M69"/>
  <c r="N69"/>
  <c r="O69"/>
  <c r="P69"/>
  <c r="L9"/>
  <c r="M9"/>
  <c r="N9"/>
  <c r="O9"/>
  <c r="P9"/>
  <c r="L6"/>
  <c r="M6"/>
  <c r="N6"/>
  <c r="O6"/>
  <c r="P6"/>
  <c r="L11"/>
  <c r="M11"/>
  <c r="N11"/>
  <c r="O11"/>
  <c r="P11"/>
  <c r="L37"/>
  <c r="M37"/>
  <c r="N37"/>
  <c r="O37"/>
  <c r="P37"/>
  <c r="L23"/>
  <c r="M23"/>
  <c r="N23"/>
  <c r="O23"/>
  <c r="P23"/>
  <c r="L43"/>
  <c r="M43"/>
  <c r="N43"/>
  <c r="O43"/>
  <c r="P43"/>
  <c r="L48"/>
  <c r="M48"/>
  <c r="N48"/>
  <c r="O48"/>
  <c r="P48"/>
  <c r="L50"/>
  <c r="M50"/>
  <c r="N50"/>
  <c r="O50"/>
  <c r="P50"/>
  <c r="L4"/>
  <c r="M4"/>
  <c r="N4"/>
  <c r="O4"/>
  <c r="P4"/>
  <c r="L5"/>
  <c r="M5"/>
  <c r="N5"/>
  <c r="O5"/>
  <c r="P5"/>
  <c r="L10"/>
  <c r="M10"/>
  <c r="N10"/>
  <c r="O10"/>
  <c r="P10"/>
  <c r="L20"/>
  <c r="M20"/>
  <c r="N20"/>
  <c r="O20"/>
  <c r="P20"/>
  <c r="L31"/>
  <c r="M31"/>
  <c r="N31"/>
  <c r="O31"/>
  <c r="P31"/>
  <c r="L49"/>
  <c r="M49"/>
  <c r="N49"/>
  <c r="O49"/>
  <c r="P49"/>
  <c r="U49"/>
  <c r="L53"/>
  <c r="M53"/>
  <c r="N53"/>
  <c r="O53"/>
  <c r="P53"/>
  <c r="R53"/>
  <c r="L17"/>
  <c r="M17"/>
  <c r="N17"/>
  <c r="O17"/>
  <c r="P17"/>
  <c r="Q17"/>
  <c r="L71"/>
  <c r="M71"/>
  <c r="N71"/>
  <c r="O71"/>
  <c r="P71"/>
  <c r="L74"/>
  <c r="M74"/>
  <c r="N74"/>
  <c r="O74"/>
  <c r="P74"/>
  <c r="L90"/>
  <c r="M90"/>
  <c r="N90"/>
  <c r="O90"/>
  <c r="P90"/>
  <c r="L91"/>
  <c r="M91"/>
  <c r="N91"/>
  <c r="O91"/>
  <c r="P91"/>
  <c r="L92"/>
  <c r="M92"/>
  <c r="N92"/>
  <c r="O92"/>
  <c r="P92"/>
  <c r="L95"/>
  <c r="M95"/>
  <c r="N95"/>
  <c r="O95"/>
  <c r="P95"/>
  <c r="L93"/>
  <c r="M93"/>
  <c r="N93"/>
  <c r="O93"/>
  <c r="P93"/>
  <c r="L94"/>
  <c r="M94"/>
  <c r="N94"/>
  <c r="O94"/>
  <c r="P94"/>
  <c r="L96"/>
  <c r="M96"/>
  <c r="N96"/>
  <c r="O96"/>
  <c r="P96"/>
  <c r="L97"/>
  <c r="M97"/>
  <c r="N97"/>
  <c r="O97"/>
  <c r="P97"/>
  <c r="L98"/>
  <c r="M98"/>
  <c r="N98"/>
  <c r="O98"/>
  <c r="P98"/>
  <c r="L100"/>
  <c r="M100"/>
  <c r="N100"/>
  <c r="O100"/>
  <c r="P100"/>
  <c r="L101"/>
  <c r="M101"/>
  <c r="N101"/>
  <c r="O101"/>
  <c r="P101"/>
  <c r="L102"/>
  <c r="M102"/>
  <c r="N102"/>
  <c r="O102"/>
  <c r="P102"/>
  <c r="L99"/>
  <c r="M99"/>
  <c r="N99"/>
  <c r="O99"/>
  <c r="P99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3"/>
  <c r="M103"/>
  <c r="N103"/>
  <c r="O103"/>
  <c r="P103"/>
  <c r="L59"/>
  <c r="M59"/>
  <c r="N59"/>
  <c r="O59"/>
  <c r="P59"/>
  <c r="L72"/>
  <c r="M72"/>
  <c r="N72"/>
  <c r="O72"/>
  <c r="P72"/>
  <c r="L44"/>
  <c r="M44"/>
  <c r="N44"/>
  <c r="O44"/>
  <c r="P44"/>
  <c r="L35"/>
  <c r="M35"/>
  <c r="N35"/>
  <c r="O35"/>
  <c r="P35"/>
  <c r="L40"/>
  <c r="M40"/>
  <c r="N40"/>
  <c r="O40"/>
  <c r="P40"/>
  <c r="L15"/>
  <c r="M15"/>
  <c r="N15"/>
  <c r="O15"/>
  <c r="P15"/>
  <c r="L18"/>
  <c r="M18"/>
  <c r="N18"/>
  <c r="O18"/>
  <c r="P18"/>
  <c r="L29"/>
  <c r="M29"/>
  <c r="N29"/>
  <c r="O29"/>
  <c r="P29"/>
  <c r="L7"/>
  <c r="M7"/>
  <c r="N7"/>
  <c r="O7"/>
  <c r="P7"/>
  <c r="Q7"/>
  <c r="L12"/>
  <c r="M12"/>
  <c r="N12"/>
  <c r="O12"/>
  <c r="P12"/>
  <c r="L16"/>
  <c r="M16"/>
  <c r="N16"/>
  <c r="O16"/>
  <c r="P16"/>
  <c r="L41"/>
  <c r="M41"/>
  <c r="N41"/>
  <c r="O41"/>
  <c r="P41"/>
  <c r="L70"/>
  <c r="M70"/>
  <c r="N70"/>
  <c r="O70"/>
  <c r="P70"/>
  <c r="L26"/>
  <c r="M26"/>
  <c r="N26"/>
  <c r="O26"/>
  <c r="P26"/>
  <c r="L27"/>
  <c r="M27"/>
  <c r="N27"/>
  <c r="O27"/>
  <c r="P27"/>
  <c r="L33"/>
  <c r="M33"/>
  <c r="N33"/>
  <c r="O33"/>
  <c r="P33"/>
  <c r="L38"/>
  <c r="M38"/>
  <c r="N38"/>
  <c r="O38"/>
  <c r="P38"/>
  <c r="L22"/>
  <c r="M22"/>
  <c r="N22"/>
  <c r="O22"/>
  <c r="P22"/>
  <c r="L25"/>
  <c r="M25"/>
  <c r="N25"/>
  <c r="O25"/>
  <c r="P25"/>
  <c r="L32"/>
  <c r="M32"/>
  <c r="N32"/>
  <c r="O32"/>
  <c r="P32"/>
  <c r="L34"/>
  <c r="M34"/>
  <c r="N34"/>
  <c r="O34"/>
  <c r="P34"/>
  <c r="L28"/>
  <c r="M28"/>
  <c r="N28"/>
  <c r="O28"/>
  <c r="P28"/>
  <c r="U61" l="1"/>
  <c r="Q61"/>
  <c r="S51"/>
  <c r="K51" s="1"/>
  <c r="U13"/>
  <c r="U51"/>
  <c r="S80"/>
  <c r="U77"/>
  <c r="R77"/>
  <c r="T61"/>
  <c r="R61"/>
  <c r="K61" s="1"/>
  <c r="Q55"/>
  <c r="T55" s="1"/>
  <c r="S55"/>
  <c r="R55"/>
  <c r="Q30"/>
  <c r="T30" s="1"/>
  <c r="S30"/>
  <c r="R30"/>
  <c r="Q108"/>
  <c r="T108" s="1"/>
  <c r="S108"/>
  <c r="U108"/>
  <c r="R108"/>
  <c r="R68"/>
  <c r="Q69"/>
  <c r="U66"/>
  <c r="U34"/>
  <c r="Q27"/>
  <c r="U70"/>
  <c r="R48"/>
  <c r="Q19"/>
  <c r="U79"/>
  <c r="U46"/>
  <c r="Q28"/>
  <c r="T28" s="1"/>
  <c r="Q50"/>
  <c r="U43"/>
  <c r="R81"/>
  <c r="Q73"/>
  <c r="T73" s="1"/>
  <c r="S45"/>
  <c r="T77"/>
  <c r="R26"/>
  <c r="Q44"/>
  <c r="S59"/>
  <c r="Q20"/>
  <c r="U5"/>
  <c r="R11"/>
  <c r="Q65"/>
  <c r="T65" s="1"/>
  <c r="U47"/>
  <c r="R75"/>
  <c r="U73"/>
  <c r="U45"/>
  <c r="U80"/>
  <c r="S72"/>
  <c r="U74"/>
  <c r="R10"/>
  <c r="Q37"/>
  <c r="U6"/>
  <c r="R56"/>
  <c r="Q78"/>
  <c r="T78" s="1"/>
  <c r="U62"/>
  <c r="R46"/>
  <c r="T80"/>
  <c r="Q85"/>
  <c r="T85" s="1"/>
  <c r="U83"/>
  <c r="R57"/>
  <c r="R84"/>
  <c r="Q42"/>
  <c r="T42" s="1"/>
  <c r="U52"/>
  <c r="R22"/>
  <c r="Q16"/>
  <c r="R29"/>
  <c r="S15"/>
  <c r="Q25"/>
  <c r="R12"/>
  <c r="S44"/>
  <c r="Q59"/>
  <c r="U59"/>
  <c r="R71"/>
  <c r="Q49"/>
  <c r="T49" s="1"/>
  <c r="U20"/>
  <c r="R4"/>
  <c r="Q43"/>
  <c r="U37"/>
  <c r="R9"/>
  <c r="Q66"/>
  <c r="U65"/>
  <c r="R24"/>
  <c r="Q79"/>
  <c r="U85"/>
  <c r="R82"/>
  <c r="Q62"/>
  <c r="U42"/>
  <c r="R39"/>
  <c r="Q13"/>
  <c r="Q45"/>
  <c r="U28"/>
  <c r="Q72"/>
  <c r="Q74"/>
  <c r="U17"/>
  <c r="R31"/>
  <c r="Q5"/>
  <c r="T5" s="1"/>
  <c r="U50"/>
  <c r="R23"/>
  <c r="Q6"/>
  <c r="U69"/>
  <c r="R63"/>
  <c r="Q47"/>
  <c r="U19"/>
  <c r="R54"/>
  <c r="Q83"/>
  <c r="U78"/>
  <c r="R58"/>
  <c r="Q52"/>
  <c r="T52" s="1"/>
  <c r="U36"/>
  <c r="R8"/>
  <c r="R32"/>
  <c r="Q38"/>
  <c r="T38" s="1"/>
  <c r="U27"/>
  <c r="R41"/>
  <c r="S7"/>
  <c r="Q18"/>
  <c r="Q40"/>
  <c r="T40" s="1"/>
  <c r="Q35"/>
  <c r="T35" s="1"/>
  <c r="Q34"/>
  <c r="U25"/>
  <c r="U38"/>
  <c r="R33"/>
  <c r="Q70"/>
  <c r="U16"/>
  <c r="U7"/>
  <c r="S18"/>
  <c r="U15"/>
  <c r="R40"/>
  <c r="R35"/>
  <c r="U44"/>
  <c r="R44"/>
  <c r="U72"/>
  <c r="R72"/>
  <c r="S46"/>
  <c r="R45"/>
  <c r="R59"/>
  <c r="R80"/>
  <c r="R49"/>
  <c r="R5"/>
  <c r="R50"/>
  <c r="R43"/>
  <c r="R37"/>
  <c r="R6"/>
  <c r="R69"/>
  <c r="R66"/>
  <c r="R65"/>
  <c r="R47"/>
  <c r="R19"/>
  <c r="R79"/>
  <c r="R85"/>
  <c r="R83"/>
  <c r="R78"/>
  <c r="R62"/>
  <c r="R42"/>
  <c r="R52"/>
  <c r="R36"/>
  <c r="R13"/>
  <c r="R73"/>
  <c r="K80"/>
  <c r="R28"/>
  <c r="R74"/>
  <c r="R17"/>
  <c r="R20"/>
  <c r="S28"/>
  <c r="U18"/>
  <c r="R15"/>
  <c r="U40"/>
  <c r="S40"/>
  <c r="U35"/>
  <c r="S35"/>
  <c r="T44"/>
  <c r="T72"/>
  <c r="T59"/>
  <c r="S74"/>
  <c r="Q71"/>
  <c r="S17"/>
  <c r="Q53"/>
  <c r="S49"/>
  <c r="Q31"/>
  <c r="S20"/>
  <c r="Q10"/>
  <c r="S5"/>
  <c r="Q4"/>
  <c r="S50"/>
  <c r="Q48"/>
  <c r="S43"/>
  <c r="Q23"/>
  <c r="S37"/>
  <c r="Q11"/>
  <c r="S6"/>
  <c r="Q9"/>
  <c r="S69"/>
  <c r="Q68"/>
  <c r="S66"/>
  <c r="Q63"/>
  <c r="S65"/>
  <c r="Q56"/>
  <c r="S47"/>
  <c r="Q24"/>
  <c r="S19"/>
  <c r="Q81"/>
  <c r="S79"/>
  <c r="Q54"/>
  <c r="S85"/>
  <c r="Q84"/>
  <c r="S83"/>
  <c r="Q82"/>
  <c r="S78"/>
  <c r="Q75"/>
  <c r="S62"/>
  <c r="Q58"/>
  <c r="S42"/>
  <c r="Q57"/>
  <c r="S52"/>
  <c r="Q39"/>
  <c r="S36"/>
  <c r="Q21"/>
  <c r="S13"/>
  <c r="Q8"/>
  <c r="T8" s="1"/>
  <c r="S73"/>
  <c r="Q46"/>
  <c r="T45"/>
  <c r="R98"/>
  <c r="Q100"/>
  <c r="U97"/>
  <c r="Q103"/>
  <c r="T103" s="1"/>
  <c r="U106"/>
  <c r="R107"/>
  <c r="Q91"/>
  <c r="R99"/>
  <c r="Q94"/>
  <c r="R90"/>
  <c r="Q104"/>
  <c r="R93"/>
  <c r="U103"/>
  <c r="R105"/>
  <c r="Q102"/>
  <c r="U100"/>
  <c r="R96"/>
  <c r="Q95"/>
  <c r="U91"/>
  <c r="Q106"/>
  <c r="T106" s="1"/>
  <c r="U104"/>
  <c r="U102"/>
  <c r="R101"/>
  <c r="Q97"/>
  <c r="T97" s="1"/>
  <c r="U94"/>
  <c r="U95"/>
  <c r="R92"/>
  <c r="R103"/>
  <c r="R106"/>
  <c r="R104"/>
  <c r="R102"/>
  <c r="R100"/>
  <c r="R97"/>
  <c r="R94"/>
  <c r="R95"/>
  <c r="R91"/>
  <c r="S103"/>
  <c r="Q107"/>
  <c r="T107" s="1"/>
  <c r="S106"/>
  <c r="Q105"/>
  <c r="T105" s="1"/>
  <c r="S104"/>
  <c r="Q99"/>
  <c r="S102"/>
  <c r="Q101"/>
  <c r="T101" s="1"/>
  <c r="S100"/>
  <c r="Q98"/>
  <c r="S97"/>
  <c r="Q96"/>
  <c r="T96" s="1"/>
  <c r="S94"/>
  <c r="Q93"/>
  <c r="T93" s="1"/>
  <c r="S95"/>
  <c r="Q92"/>
  <c r="T92" s="1"/>
  <c r="S91"/>
  <c r="Q90"/>
  <c r="T90" s="1"/>
  <c r="T99"/>
  <c r="T98"/>
  <c r="T71"/>
  <c r="T53"/>
  <c r="T31"/>
  <c r="T10"/>
  <c r="T4"/>
  <c r="T48"/>
  <c r="T23"/>
  <c r="T11"/>
  <c r="T9"/>
  <c r="T68"/>
  <c r="T63"/>
  <c r="T56"/>
  <c r="T24"/>
  <c r="T81"/>
  <c r="T54"/>
  <c r="T84"/>
  <c r="T82"/>
  <c r="T75"/>
  <c r="T58"/>
  <c r="T57"/>
  <c r="T39"/>
  <c r="T21"/>
  <c r="T46"/>
  <c r="U107"/>
  <c r="S107"/>
  <c r="U105"/>
  <c r="S105"/>
  <c r="T104"/>
  <c r="U99"/>
  <c r="S99"/>
  <c r="T102"/>
  <c r="U101"/>
  <c r="S101"/>
  <c r="T100"/>
  <c r="U98"/>
  <c r="S98"/>
  <c r="U96"/>
  <c r="S96"/>
  <c r="T94"/>
  <c r="U93"/>
  <c r="S93"/>
  <c r="T95"/>
  <c r="U92"/>
  <c r="S92"/>
  <c r="T91"/>
  <c r="K91" s="1"/>
  <c r="U90"/>
  <c r="S90"/>
  <c r="T74"/>
  <c r="U71"/>
  <c r="S71"/>
  <c r="T17"/>
  <c r="U53"/>
  <c r="S53"/>
  <c r="U31"/>
  <c r="S31"/>
  <c r="T20"/>
  <c r="U10"/>
  <c r="S10"/>
  <c r="U4"/>
  <c r="S4"/>
  <c r="K73" s="1"/>
  <c r="T50"/>
  <c r="U48"/>
  <c r="S48"/>
  <c r="T43"/>
  <c r="K72" s="1"/>
  <c r="U23"/>
  <c r="S23"/>
  <c r="T37"/>
  <c r="U11"/>
  <c r="S11"/>
  <c r="T6"/>
  <c r="U9"/>
  <c r="S9"/>
  <c r="T69"/>
  <c r="U68"/>
  <c r="S68"/>
  <c r="K68" s="1"/>
  <c r="T66"/>
  <c r="U63"/>
  <c r="S63"/>
  <c r="U56"/>
  <c r="S56"/>
  <c r="T47"/>
  <c r="U24"/>
  <c r="S24"/>
  <c r="T19"/>
  <c r="U81"/>
  <c r="S81"/>
  <c r="T79"/>
  <c r="U54"/>
  <c r="S54"/>
  <c r="K54" s="1"/>
  <c r="U84"/>
  <c r="S84"/>
  <c r="T83"/>
  <c r="U82"/>
  <c r="S82"/>
  <c r="U75"/>
  <c r="S75"/>
  <c r="T62"/>
  <c r="U58"/>
  <c r="S58"/>
  <c r="U57"/>
  <c r="S57"/>
  <c r="U39"/>
  <c r="S39"/>
  <c r="T36"/>
  <c r="U21"/>
  <c r="S21"/>
  <c r="T13"/>
  <c r="U8"/>
  <c r="S8"/>
  <c r="R34"/>
  <c r="R25"/>
  <c r="R27"/>
  <c r="R70"/>
  <c r="R16"/>
  <c r="R7"/>
  <c r="R18"/>
  <c r="R38"/>
  <c r="S34"/>
  <c r="Q32"/>
  <c r="T32" s="1"/>
  <c r="S25"/>
  <c r="Q22"/>
  <c r="T22" s="1"/>
  <c r="S38"/>
  <c r="Q33"/>
  <c r="T33" s="1"/>
  <c r="S27"/>
  <c r="Q26"/>
  <c r="T26" s="1"/>
  <c r="S70"/>
  <c r="Q41"/>
  <c r="T41" s="1"/>
  <c r="S16"/>
  <c r="Q12"/>
  <c r="T12" s="1"/>
  <c r="Q29"/>
  <c r="T29" s="1"/>
  <c r="Q15"/>
  <c r="T15" s="1"/>
  <c r="T34"/>
  <c r="U32"/>
  <c r="S32"/>
  <c r="T25"/>
  <c r="U22"/>
  <c r="S22"/>
  <c r="U33"/>
  <c r="S33"/>
  <c r="T27"/>
  <c r="U26"/>
  <c r="S26"/>
  <c r="T70"/>
  <c r="U41"/>
  <c r="S41"/>
  <c r="T16"/>
  <c r="U12"/>
  <c r="S12"/>
  <c r="K19" s="1"/>
  <c r="T7"/>
  <c r="U29"/>
  <c r="S29"/>
  <c r="T18"/>
  <c r="K11" s="1"/>
  <c r="K95" l="1"/>
  <c r="K106"/>
  <c r="K24"/>
  <c r="K44"/>
  <c r="K5"/>
  <c r="K49"/>
  <c r="K66"/>
  <c r="K83"/>
  <c r="K59"/>
  <c r="K92"/>
  <c r="K35"/>
  <c r="K55"/>
  <c r="K30"/>
  <c r="K46"/>
  <c r="K108"/>
  <c r="K28"/>
  <c r="K13"/>
  <c r="K17"/>
  <c r="K16"/>
  <c r="K31"/>
  <c r="K20"/>
  <c r="K10"/>
  <c r="K43"/>
  <c r="K42"/>
  <c r="K47"/>
  <c r="K45"/>
  <c r="K40"/>
  <c r="K77"/>
  <c r="K96"/>
  <c r="K97"/>
  <c r="K102"/>
  <c r="K93"/>
  <c r="K94"/>
  <c r="K98"/>
  <c r="K48"/>
  <c r="K50"/>
  <c r="K53"/>
  <c r="K56"/>
  <c r="K71"/>
  <c r="K15"/>
  <c r="K29"/>
  <c r="K25"/>
  <c r="K65"/>
  <c r="K69"/>
  <c r="K26"/>
  <c r="K22"/>
  <c r="K23"/>
  <c r="K21"/>
  <c r="K74"/>
  <c r="K37"/>
  <c r="K7"/>
  <c r="K12"/>
  <c r="K18"/>
  <c r="K36"/>
  <c r="K39"/>
  <c r="K57"/>
  <c r="K63"/>
  <c r="K62"/>
  <c r="K70"/>
  <c r="K78"/>
  <c r="K82"/>
  <c r="K8"/>
  <c r="K9"/>
  <c r="K32"/>
  <c r="K33"/>
  <c r="K34"/>
  <c r="K52"/>
  <c r="K41"/>
  <c r="K58"/>
  <c r="K38"/>
  <c r="K75"/>
  <c r="K79"/>
  <c r="K81"/>
  <c r="K84"/>
  <c r="K85"/>
  <c r="K27"/>
  <c r="K6"/>
  <c r="K101"/>
  <c r="K105"/>
  <c r="K100"/>
  <c r="K99"/>
  <c r="K104"/>
  <c r="K107"/>
  <c r="K103"/>
  <c r="K90"/>
  <c r="P14"/>
  <c r="O14"/>
  <c r="N14"/>
  <c r="M14"/>
  <c r="L14"/>
  <c r="G13" i="8"/>
  <c r="G17"/>
  <c r="G11"/>
  <c r="G30"/>
  <c r="G38"/>
  <c r="G44"/>
  <c r="G27"/>
  <c r="G12"/>
  <c r="G32"/>
  <c r="J80" i="3"/>
  <c r="J78"/>
  <c r="J69"/>
  <c r="J73"/>
  <c r="J63"/>
  <c r="J58"/>
  <c r="J68"/>
  <c r="J75"/>
  <c r="J72"/>
  <c r="J45"/>
  <c r="J46"/>
  <c r="J40"/>
  <c r="J85"/>
  <c r="J83"/>
  <c r="J84"/>
  <c r="J82"/>
  <c r="J66"/>
  <c r="J77"/>
  <c r="J59"/>
  <c r="J62"/>
  <c r="J99"/>
  <c r="J104"/>
  <c r="J106"/>
  <c r="J103"/>
  <c r="G23" i="7"/>
  <c r="G45"/>
  <c r="G38"/>
  <c r="G46"/>
  <c r="G43"/>
  <c r="G21"/>
  <c r="G44"/>
  <c r="G28"/>
  <c r="G47"/>
  <c r="G41"/>
  <c r="G17"/>
  <c r="G37"/>
  <c r="G42"/>
  <c r="G33"/>
  <c r="G36"/>
  <c r="G16"/>
  <c r="G22"/>
  <c r="G31"/>
  <c r="G32"/>
  <c r="G35"/>
  <c r="G19"/>
  <c r="G39"/>
  <c r="G34"/>
  <c r="G27"/>
  <c r="G52"/>
  <c r="G11"/>
  <c r="G30"/>
  <c r="G50"/>
  <c r="G20"/>
  <c r="G12"/>
  <c r="G48"/>
  <c r="G40"/>
  <c r="G25"/>
  <c r="G14"/>
  <c r="G49"/>
  <c r="G24"/>
  <c r="G9"/>
  <c r="G26"/>
  <c r="G7"/>
  <c r="G10"/>
  <c r="G29"/>
  <c r="G18"/>
  <c r="G15"/>
  <c r="G8"/>
  <c r="G6"/>
  <c r="G4"/>
  <c r="G51"/>
  <c r="G13"/>
  <c r="G5"/>
  <c r="J54" i="3"/>
  <c r="J81"/>
  <c r="J79"/>
  <c r="J56"/>
  <c r="J41"/>
  <c r="J23"/>
  <c r="J57"/>
  <c r="J42"/>
  <c r="J52"/>
  <c r="J36"/>
  <c r="J107"/>
  <c r="J102"/>
  <c r="G21" i="5"/>
  <c r="G29"/>
  <c r="G28"/>
  <c r="G9"/>
  <c r="G16"/>
  <c r="G27"/>
  <c r="G26"/>
  <c r="G15"/>
  <c r="G5"/>
  <c r="G8"/>
  <c r="G20"/>
  <c r="G10"/>
  <c r="G24"/>
  <c r="G19"/>
  <c r="G23"/>
  <c r="G22"/>
  <c r="G11"/>
  <c r="G17"/>
  <c r="G14"/>
  <c r="G25"/>
  <c r="G6"/>
  <c r="G18"/>
  <c r="G12"/>
  <c r="G7"/>
  <c r="G13"/>
  <c r="G4"/>
  <c r="J74" i="3"/>
  <c r="J71"/>
  <c r="J35"/>
  <c r="J34"/>
  <c r="J90"/>
  <c r="J94"/>
  <c r="J92"/>
  <c r="J93"/>
  <c r="J101"/>
  <c r="J97"/>
  <c r="J96"/>
  <c r="J95"/>
  <c r="J98"/>
  <c r="J100"/>
  <c r="J105"/>
  <c r="J91"/>
  <c r="J7"/>
  <c r="J15"/>
  <c r="J37"/>
  <c r="J5"/>
  <c r="J21"/>
  <c r="J11"/>
  <c r="J4"/>
  <c r="J9"/>
  <c r="J10"/>
  <c r="J14"/>
  <c r="J24"/>
  <c r="J18"/>
  <c r="J29"/>
  <c r="J13"/>
  <c r="J39"/>
  <c r="J53"/>
  <c r="J25"/>
  <c r="J31"/>
  <c r="J22"/>
  <c r="J27"/>
  <c r="J12"/>
  <c r="J17"/>
  <c r="J28"/>
  <c r="J26"/>
  <c r="J16"/>
  <c r="J8"/>
  <c r="J32"/>
  <c r="J65"/>
  <c r="J47"/>
  <c r="J70"/>
  <c r="J38"/>
  <c r="J33"/>
  <c r="J44"/>
  <c r="J43"/>
  <c r="J48"/>
  <c r="J19"/>
  <c r="J20"/>
  <c r="J49"/>
  <c r="J50"/>
  <c r="J6"/>
  <c r="G33" i="4"/>
  <c r="G29"/>
  <c r="G34"/>
  <c r="G31"/>
  <c r="G28"/>
  <c r="G7"/>
  <c r="G6"/>
  <c r="G11"/>
  <c r="G4"/>
  <c r="G20"/>
  <c r="G27"/>
  <c r="G23"/>
  <c r="G18"/>
  <c r="G17"/>
  <c r="G14"/>
  <c r="G25"/>
  <c r="G16"/>
  <c r="G24"/>
  <c r="G21"/>
  <c r="G15"/>
  <c r="G32"/>
  <c r="G10"/>
  <c r="G5"/>
  <c r="G12"/>
  <c r="G8"/>
  <c r="G13"/>
  <c r="G26"/>
  <c r="G19"/>
  <c r="G22"/>
  <c r="G30"/>
  <c r="G9"/>
  <c r="G21" i="1"/>
  <c r="G31"/>
  <c r="G32"/>
  <c r="G40"/>
  <c r="G33"/>
  <c r="G15"/>
  <c r="G16"/>
  <c r="G17"/>
  <c r="G6"/>
  <c r="G9"/>
  <c r="G18"/>
  <c r="G30"/>
  <c r="G19"/>
  <c r="G24"/>
  <c r="G35"/>
  <c r="G28"/>
  <c r="G36"/>
  <c r="G22"/>
  <c r="G20"/>
  <c r="G26"/>
  <c r="G42"/>
  <c r="G37"/>
  <c r="G14"/>
  <c r="G27"/>
  <c r="G43"/>
  <c r="G38"/>
  <c r="G39"/>
  <c r="G34"/>
  <c r="G29"/>
  <c r="G25"/>
  <c r="G5"/>
  <c r="G7"/>
  <c r="G12"/>
  <c r="G4"/>
  <c r="G10"/>
  <c r="G8"/>
  <c r="G13"/>
  <c r="G11"/>
  <c r="G41"/>
  <c r="G23"/>
  <c r="U14" i="3" l="1"/>
  <c r="S14"/>
  <c r="Q14"/>
  <c r="R14"/>
  <c r="T14" l="1"/>
  <c r="K14" s="1"/>
  <c r="K4" l="1"/>
</calcChain>
</file>

<file path=xl/sharedStrings.xml><?xml version="1.0" encoding="utf-8"?>
<sst xmlns="http://schemas.openxmlformats.org/spreadsheetml/2006/main" count="1052" uniqueCount="230">
  <si>
    <t>Jednotlivci</t>
  </si>
  <si>
    <t>Jméno</t>
  </si>
  <si>
    <t>družstvo</t>
  </si>
  <si>
    <t>P</t>
  </si>
  <si>
    <t>D</t>
  </si>
  <si>
    <t>CELKEM</t>
  </si>
  <si>
    <t>Družstva</t>
  </si>
  <si>
    <t>Delfíni</t>
  </si>
  <si>
    <t>Pořadí</t>
  </si>
  <si>
    <t>Normáci</t>
  </si>
  <si>
    <t>1.</t>
  </si>
  <si>
    <t>2.</t>
  </si>
  <si>
    <t>Frýba J.</t>
  </si>
  <si>
    <t>Pech L.</t>
  </si>
  <si>
    <t>Horák M.</t>
  </si>
  <si>
    <t>Batelková J</t>
  </si>
  <si>
    <t>Langrová L.</t>
  </si>
  <si>
    <t>Tiskárna</t>
  </si>
  <si>
    <t>Bubáci</t>
  </si>
  <si>
    <t>HSC VM</t>
  </si>
  <si>
    <t>Beste Gruppe</t>
  </si>
  <si>
    <t>Pačáci</t>
  </si>
  <si>
    <t>3 + 1</t>
  </si>
  <si>
    <t>Slavíci</t>
  </si>
  <si>
    <t>Čtyři stateční</t>
  </si>
  <si>
    <t>Sběrači</t>
  </si>
  <si>
    <t>Pelikánová M. ml.</t>
  </si>
  <si>
    <t>Tauchman R. ml.</t>
  </si>
  <si>
    <t>Charvát J.</t>
  </si>
  <si>
    <t>Dvořák M.</t>
  </si>
  <si>
    <t>Coufal J.</t>
  </si>
  <si>
    <t>Bartůněk M.</t>
  </si>
  <si>
    <t>Dejlová I.</t>
  </si>
  <si>
    <t>Hlavatá H.</t>
  </si>
  <si>
    <t>Voňavka K.</t>
  </si>
  <si>
    <t>Veverková K.</t>
  </si>
  <si>
    <t>Pták M.</t>
  </si>
  <si>
    <t>Kanda K.</t>
  </si>
  <si>
    <t>Vlačiha M.</t>
  </si>
  <si>
    <t>Pech J.</t>
  </si>
  <si>
    <t>Horáková L.</t>
  </si>
  <si>
    <t>Secká V.</t>
  </si>
  <si>
    <t>Hindrová H.</t>
  </si>
  <si>
    <t>Tauchman R. st.</t>
  </si>
  <si>
    <t>Zlatník J.</t>
  </si>
  <si>
    <t>Munzar Z.</t>
  </si>
  <si>
    <t>Lejsek O.</t>
  </si>
  <si>
    <t>Lejsek M.</t>
  </si>
  <si>
    <t>Sedlákomá M.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</si>
  <si>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</si>
  <si>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</si>
  <si>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</si>
  <si>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</si>
  <si>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</si>
  <si>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</si>
  <si>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</si>
  <si>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</si>
  <si>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</si>
  <si>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Sýkorová L.</t>
  </si>
  <si>
    <t>Merunka S. st.</t>
  </si>
  <si>
    <t>Polívka J.</t>
  </si>
  <si>
    <t>Chládkovu I.</t>
  </si>
  <si>
    <t>Kořínek M.</t>
  </si>
  <si>
    <t>Secký M.</t>
  </si>
  <si>
    <t>Budík J.</t>
  </si>
  <si>
    <t>Pelikán J.</t>
  </si>
  <si>
    <t>Pospíšil M.</t>
  </si>
  <si>
    <t>Valčíková J.</t>
  </si>
  <si>
    <t>Viktorová P.</t>
  </si>
  <si>
    <t>Kozák V.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</si>
  <si>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</si>
  <si>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</si>
  <si>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</si>
  <si>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</si>
  <si>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</si>
  <si>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</si>
  <si>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</si>
  <si>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</si>
  <si>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</si>
  <si>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</si>
  <si>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</si>
  <si>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</si>
  <si>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</si>
  <si>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</si>
  <si>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</si>
  <si>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</si>
  <si>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</si>
  <si>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</si>
  <si>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</si>
  <si>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</si>
  <si>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</si>
  <si>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</si>
  <si>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</si>
  <si>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</si>
  <si>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</si>
  <si>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</si>
  <si>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</si>
  <si>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</si>
  <si>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</si>
  <si>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Berger Petr</t>
  </si>
  <si>
    <t>Barvíková Lída</t>
  </si>
  <si>
    <t>Barvíková Iveta</t>
  </si>
  <si>
    <t>Marková Lída</t>
  </si>
  <si>
    <t>Veverky</t>
  </si>
  <si>
    <t>Vlačiha Milan</t>
  </si>
  <si>
    <t>Pták Milan</t>
  </si>
  <si>
    <t>Podzimková</t>
  </si>
  <si>
    <t>1. kolo</t>
  </si>
  <si>
    <t>2. kolo</t>
  </si>
  <si>
    <t>3. kolo</t>
  </si>
  <si>
    <t>4. kolo</t>
  </si>
  <si>
    <t>5. kolo</t>
  </si>
  <si>
    <t>Marková L.</t>
  </si>
  <si>
    <t>Barvíková L.</t>
  </si>
  <si>
    <t>41.</t>
  </si>
  <si>
    <t>42.</t>
  </si>
  <si>
    <t>43.</t>
  </si>
  <si>
    <t>44.</t>
  </si>
  <si>
    <t>45.</t>
  </si>
  <si>
    <t>Berger P.</t>
  </si>
  <si>
    <t>Seman Jiří</t>
  </si>
  <si>
    <t>Kačka Blátotlačka</t>
  </si>
  <si>
    <t>Kuželkáři</t>
  </si>
  <si>
    <t>Merunka S. st</t>
  </si>
  <si>
    <t>Merunka S. ml.</t>
  </si>
  <si>
    <t>Chlupáčová S.</t>
  </si>
  <si>
    <t>Sedláková K.</t>
  </si>
  <si>
    <t>Rychterová K.</t>
  </si>
  <si>
    <t>Černý M.</t>
  </si>
  <si>
    <t>Merunková N.</t>
  </si>
  <si>
    <t>Merunka A.</t>
  </si>
  <si>
    <t>Gotlieb P.</t>
  </si>
  <si>
    <t>Dvořák B.</t>
  </si>
  <si>
    <t>Bartůňek M.</t>
  </si>
  <si>
    <t>Chládková I.</t>
  </si>
  <si>
    <t>Tiskárna/Normáci</t>
  </si>
  <si>
    <t>Pelikánová M. st.</t>
  </si>
  <si>
    <t>Merunka S. ml</t>
  </si>
  <si>
    <t>Seman J.</t>
  </si>
  <si>
    <t>Sedláková M.</t>
  </si>
  <si>
    <t>Gotlieb</t>
  </si>
  <si>
    <t>Merunka 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</si>
  <si>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</si>
  <si>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</si>
  <si>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</si>
  <si>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</si>
  <si>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</si>
  <si>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</si>
  <si>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</si>
  <si>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</si>
  <si>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</si>
  <si>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</si>
  <si>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Podzimková R.</t>
  </si>
  <si>
    <t>Kováři</t>
  </si>
  <si>
    <t>Suchardová R.</t>
  </si>
  <si>
    <t>Sucharda Š.</t>
  </si>
  <si>
    <t>Sucharda M.</t>
  </si>
  <si>
    <t>Suchardová M.</t>
  </si>
  <si>
    <t>Omladina</t>
  </si>
  <si>
    <t>Jája</t>
  </si>
  <si>
    <t>Eliška</t>
  </si>
  <si>
    <t>Jířa</t>
  </si>
  <si>
    <t>Verča</t>
  </si>
  <si>
    <t>Kozák</t>
  </si>
  <si>
    <t>Holky z dúchoďáku</t>
  </si>
  <si>
    <t>Holky z důchoďáku</t>
  </si>
  <si>
    <t>KracíkováJ.</t>
  </si>
  <si>
    <t>Kracík J.</t>
  </si>
  <si>
    <t>Hrnčířová E.</t>
  </si>
  <si>
    <t>Chládková</t>
  </si>
  <si>
    <t>Polívka</t>
  </si>
  <si>
    <t>Richterová K.</t>
  </si>
  <si>
    <t>Kalenské Husopasky</t>
  </si>
  <si>
    <t>Kalenské husopasky</t>
  </si>
  <si>
    <t>Zapadlová L</t>
  </si>
  <si>
    <t>Cermanová J.</t>
  </si>
  <si>
    <t>Jará J.</t>
  </si>
  <si>
    <t>Kalenská J.</t>
  </si>
  <si>
    <t>Hasiči</t>
  </si>
  <si>
    <t>Cerman M.</t>
  </si>
  <si>
    <t>Kalenský Z.</t>
  </si>
  <si>
    <t>Zapadlo O.</t>
  </si>
  <si>
    <t>Zapadlo R.</t>
  </si>
  <si>
    <t>Hoky z důchoďáku</t>
  </si>
  <si>
    <t>Veverky / Holky z důch.</t>
  </si>
  <si>
    <t>Kačka Blátotlačka / Sběrači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</si>
  <si>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</si>
  <si>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</si>
  <si>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</si>
  <si>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</si>
  <si>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</si>
  <si>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</si>
  <si>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</si>
  <si>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</si>
  <si>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</si>
  <si>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</si>
  <si>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</si>
  <si>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</si>
  <si>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</si>
  <si>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</si>
  <si>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</si>
  <si>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</si>
  <si>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</si>
  <si>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</si>
  <si>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</si>
  <si>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</si>
  <si>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výsledky kol</t>
  </si>
  <si>
    <t>seřazeno od nejlepšího výsledku</t>
  </si>
  <si>
    <t>CELKEM 4 nej</t>
  </si>
  <si>
    <t>4 stateční</t>
  </si>
  <si>
    <t>Klobouky</t>
  </si>
  <si>
    <t>Hamáček B.</t>
  </si>
  <si>
    <t>Hájková A.</t>
  </si>
  <si>
    <t>Hindr J.</t>
  </si>
  <si>
    <t>Podzimková D.</t>
  </si>
  <si>
    <t>Nyplová M.</t>
  </si>
  <si>
    <t>Kohůtová H.</t>
  </si>
  <si>
    <t>Kohůt P.</t>
  </si>
  <si>
    <t>Hamáčková A.</t>
  </si>
  <si>
    <t>Gottlib P.</t>
  </si>
  <si>
    <t>76.</t>
  </si>
  <si>
    <t>77.</t>
  </si>
  <si>
    <t>78.</t>
  </si>
  <si>
    <t>79.</t>
  </si>
  <si>
    <t>80.</t>
  </si>
  <si>
    <t>81.</t>
  </si>
  <si>
    <t>82.</t>
  </si>
  <si>
    <t>83.</t>
  </si>
  <si>
    <t>3+1</t>
  </si>
  <si>
    <t>Barůtněk M.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</si>
</sst>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4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2" borderId="0" xfId="0" applyFill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right" vertical="center"/>
    </xf>
    <xf numFmtId="0" fontId="0" fillId="0" borderId="3" xfId="0" applyFill="1" applyBorder="1" applyAlignment="1">
      <alignment shrinkToFit="1"/>
    </xf>
    <xf numFmtId="0" fontId="0" fillId="0" borderId="2" xfId="0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" xfId="0" applyFill="1" applyBorder="1"/>
    <xf numFmtId="0" fontId="1" fillId="0" borderId="7" xfId="0" applyFont="1" applyFill="1" applyBorder="1" applyAlignment="1">
      <alignment horizontal="right" vertical="center"/>
    </xf>
    <xf numFmtId="0" fontId="0" fillId="0" borderId="6" xfId="0" applyFill="1" applyBorder="1" applyAlignment="1">
      <alignment shrinkToFit="1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 shrinkToFit="1"/>
    </xf>
    <xf numFmtId="0" fontId="0" fillId="0" borderId="11" xfId="0" applyFill="1" applyBorder="1" applyAlignment="1">
      <alignment horizontal="right" shrinkToFit="1"/>
    </xf>
    <xf numFmtId="0" fontId="0" fillId="0" borderId="8" xfId="0" applyFill="1" applyBorder="1" applyAlignment="1">
      <alignment shrinkToFit="1"/>
    </xf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 vertical="center" shrinkToFit="1"/>
    </xf>
    <xf numFmtId="0" fontId="0" fillId="0" borderId="9" xfId="0" applyFill="1" applyBorder="1" applyAlignment="1">
      <alignment shrinkToFit="1"/>
    </xf>
    <xf numFmtId="0" fontId="2" fillId="0" borderId="2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17" xfId="0" applyFill="1" applyBorder="1" applyAlignment="1">
      <alignment horizont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85726</xdr:rowOff>
    </xdr:from>
    <xdr:to>
      <xdr:col>9</xdr:col>
      <xdr:colOff>95250</xdr:colOff>
      <xdr:row>0</xdr:row>
      <xdr:rowOff>1038225</xdr:rowOff>
    </xdr:to>
    <xdr:sp macro="" textlink="">
      <xdr:nvSpPr>
        <xdr:cNvPr id="3" name="Vodorovný svitek 2"/>
        <xdr:cNvSpPr/>
      </xdr:nvSpPr>
      <xdr:spPr>
        <a:xfrm>
          <a:off x="981075" y="85726"/>
          <a:ext cx="3190875" cy="952499"/>
        </a:xfrm>
        <a:prstGeom prst="horizontalScroll">
          <a:avLst>
            <a:gd name="adj" fmla="val 1689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/>
            <a:t>iKuželník 2015</a:t>
          </a:r>
        </a:p>
        <a:p>
          <a:pPr algn="ctr"/>
          <a:r>
            <a:rPr lang="cs-CZ" sz="1800"/>
            <a:t>7. 3. - Stará Paka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85726</xdr:rowOff>
    </xdr:from>
    <xdr:to>
      <xdr:col>9</xdr:col>
      <xdr:colOff>95250</xdr:colOff>
      <xdr:row>0</xdr:row>
      <xdr:rowOff>1038225</xdr:rowOff>
    </xdr:to>
    <xdr:sp macro="" textlink="">
      <xdr:nvSpPr>
        <xdr:cNvPr id="2" name="Vodorovný svitek 1"/>
        <xdr:cNvSpPr/>
      </xdr:nvSpPr>
      <xdr:spPr>
        <a:xfrm>
          <a:off x="1238250" y="85726"/>
          <a:ext cx="3190875" cy="952499"/>
        </a:xfrm>
        <a:prstGeom prst="horizontalScroll">
          <a:avLst>
            <a:gd name="adj" fmla="val 1689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/>
            <a:t>iKuželník 2015</a:t>
          </a:r>
        </a:p>
        <a:p>
          <a:pPr algn="ctr"/>
          <a:r>
            <a:rPr lang="cs-CZ" sz="1800"/>
            <a:t>16. 5. - Nová Paka - Štikov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85726</xdr:rowOff>
    </xdr:from>
    <xdr:to>
      <xdr:col>9</xdr:col>
      <xdr:colOff>95250</xdr:colOff>
      <xdr:row>0</xdr:row>
      <xdr:rowOff>1038225</xdr:rowOff>
    </xdr:to>
    <xdr:sp macro="" textlink="">
      <xdr:nvSpPr>
        <xdr:cNvPr id="2" name="Vodorovný svitek 1"/>
        <xdr:cNvSpPr/>
      </xdr:nvSpPr>
      <xdr:spPr>
        <a:xfrm>
          <a:off x="1238250" y="85726"/>
          <a:ext cx="3190875" cy="952499"/>
        </a:xfrm>
        <a:prstGeom prst="horizontalScroll">
          <a:avLst>
            <a:gd name="adj" fmla="val 1689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/>
            <a:t>iKuželník 2015</a:t>
          </a:r>
        </a:p>
        <a:p>
          <a:pPr algn="ctr"/>
          <a:r>
            <a:rPr lang="cs-CZ" sz="1800"/>
            <a:t>6. 6. -</a:t>
          </a:r>
          <a:r>
            <a:rPr lang="cs-CZ" sz="1800" baseline="0"/>
            <a:t> Březejc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85726</xdr:rowOff>
    </xdr:from>
    <xdr:to>
      <xdr:col>9</xdr:col>
      <xdr:colOff>95250</xdr:colOff>
      <xdr:row>0</xdr:row>
      <xdr:rowOff>1038225</xdr:rowOff>
    </xdr:to>
    <xdr:sp macro="" textlink="">
      <xdr:nvSpPr>
        <xdr:cNvPr id="2" name="Vodorovný svitek 1"/>
        <xdr:cNvSpPr/>
      </xdr:nvSpPr>
      <xdr:spPr>
        <a:xfrm>
          <a:off x="1238250" y="85726"/>
          <a:ext cx="3190875" cy="952499"/>
        </a:xfrm>
        <a:prstGeom prst="horizontalScroll">
          <a:avLst>
            <a:gd name="adj" fmla="val 1689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/>
            <a:t>iKuželník 2015</a:t>
          </a:r>
        </a:p>
        <a:p>
          <a:pPr algn="ctr"/>
          <a:r>
            <a:rPr lang="cs-CZ" sz="1800"/>
            <a:t>25. 7. - Dolní Kalná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85726</xdr:rowOff>
    </xdr:from>
    <xdr:to>
      <xdr:col>9</xdr:col>
      <xdr:colOff>95250</xdr:colOff>
      <xdr:row>0</xdr:row>
      <xdr:rowOff>1038225</xdr:rowOff>
    </xdr:to>
    <xdr:sp macro="" textlink="">
      <xdr:nvSpPr>
        <xdr:cNvPr id="2" name="Vodorovný svitek 1"/>
        <xdr:cNvSpPr/>
      </xdr:nvSpPr>
      <xdr:spPr>
        <a:xfrm>
          <a:off x="1238250" y="85726"/>
          <a:ext cx="3505200" cy="952499"/>
        </a:xfrm>
        <a:prstGeom prst="horizontalScroll">
          <a:avLst>
            <a:gd name="adj" fmla="val 1689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/>
            <a:t>iKuželník 2015</a:t>
          </a:r>
        </a:p>
        <a:p>
          <a:pPr algn="ctr"/>
          <a:r>
            <a:rPr lang="cs-CZ" sz="1800"/>
            <a:t>5. 9. - Stará</a:t>
          </a:r>
          <a:r>
            <a:rPr lang="cs-CZ" sz="1800" baseline="0"/>
            <a:t> Paka</a:t>
          </a:r>
          <a:endParaRPr lang="cs-CZ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133351</xdr:rowOff>
    </xdr:from>
    <xdr:to>
      <xdr:col>7</xdr:col>
      <xdr:colOff>95250</xdr:colOff>
      <xdr:row>0</xdr:row>
      <xdr:rowOff>904875</xdr:rowOff>
    </xdr:to>
    <xdr:sp macro="" textlink="">
      <xdr:nvSpPr>
        <xdr:cNvPr id="3" name="Vodorovný svitek 2"/>
        <xdr:cNvSpPr/>
      </xdr:nvSpPr>
      <xdr:spPr>
        <a:xfrm>
          <a:off x="1228725" y="133351"/>
          <a:ext cx="2600325" cy="771524"/>
        </a:xfrm>
        <a:prstGeom prst="horizontalScroll">
          <a:avLst>
            <a:gd name="adj" fmla="val 1689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/>
            <a:t>iKuželník 2015</a:t>
          </a:r>
        </a:p>
        <a:p>
          <a:pPr algn="ctr"/>
          <a:r>
            <a:rPr lang="cs-CZ" sz="1800"/>
            <a:t>CELKOVÉ VÝSLEDKY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opLeftCell="A8" workbookViewId="0">
      <selection activeCell="M3" sqref="M3"/>
    </sheetView>
  </sheetViews>
  <sheetFormatPr defaultRowHeight="15"/>
  <cols>
    <col min="1" max="1" width="3.85546875" customWidth="1"/>
    <col min="2" max="2" width="5.7109375" style="1" customWidth="1"/>
    <col min="3" max="3" width="16.7109375" style="3" customWidth="1"/>
    <col min="4" max="4" width="12.7109375" style="3" customWidth="1"/>
    <col min="5" max="7" width="5.7109375" style="2" customWidth="1"/>
    <col min="8" max="8" width="3.140625" customWidth="1"/>
    <col min="9" max="9" width="5.7109375" style="1" customWidth="1"/>
    <col min="10" max="10" width="12.7109375" style="3" customWidth="1"/>
    <col min="11" max="11" width="5.7109375" style="2" customWidth="1"/>
  </cols>
  <sheetData>
    <row r="1" spans="1:13" ht="93.75" customHeight="1">
      <c r="A1" s="11"/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3" ht="12.75" customHeight="1">
      <c r="A2" s="11"/>
      <c r="B2" s="83" t="s">
        <v>0</v>
      </c>
      <c r="C2" s="83"/>
      <c r="D2" s="83"/>
      <c r="E2" s="83"/>
      <c r="F2" s="83"/>
      <c r="G2" s="83"/>
      <c r="H2" s="11"/>
      <c r="I2" s="83" t="s">
        <v>6</v>
      </c>
      <c r="J2" s="83"/>
      <c r="K2" s="83"/>
      <c r="L2" s="11"/>
      <c r="M2" s="11"/>
    </row>
    <row r="3" spans="1:13" ht="12.75" customHeight="1">
      <c r="A3" s="11"/>
      <c r="B3" s="8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4" t="s">
        <v>5</v>
      </c>
      <c r="H3" s="11"/>
      <c r="I3" s="4" t="s">
        <v>8</v>
      </c>
      <c r="J3" s="5" t="s">
        <v>1</v>
      </c>
      <c r="K3" s="4" t="s">
        <v>5</v>
      </c>
      <c r="L3" s="11"/>
      <c r="M3" s="11"/>
    </row>
    <row r="4" spans="1:13" ht="12.75" customHeight="1">
      <c r="A4" s="11"/>
      <c r="B4" s="6" t="s">
        <v>10</v>
      </c>
      <c r="C4" s="9" t="s">
        <v>64</v>
      </c>
      <c r="D4" s="9" t="s">
        <v>21</v>
      </c>
      <c r="E4" s="5">
        <v>104</v>
      </c>
      <c r="F4" s="5">
        <v>44</v>
      </c>
      <c r="G4" s="5">
        <f t="shared" ref="G4:G43" si="0">SUM(E4:F4)</f>
        <v>148</v>
      </c>
      <c r="H4" s="11"/>
      <c r="I4" s="6" t="s">
        <v>10</v>
      </c>
      <c r="J4" s="7" t="s">
        <v>21</v>
      </c>
      <c r="K4" s="5">
        <v>424</v>
      </c>
      <c r="L4" s="11"/>
      <c r="M4" s="11"/>
    </row>
    <row r="5" spans="1:13" ht="12.75" customHeight="1">
      <c r="A5" s="11"/>
      <c r="B5" s="6" t="s">
        <v>11</v>
      </c>
      <c r="C5" s="9" t="s">
        <v>61</v>
      </c>
      <c r="D5" s="9" t="s">
        <v>18</v>
      </c>
      <c r="E5" s="5">
        <v>94</v>
      </c>
      <c r="F5" s="5">
        <v>52</v>
      </c>
      <c r="G5" s="5">
        <f t="shared" si="0"/>
        <v>146</v>
      </c>
      <c r="H5" s="11"/>
      <c r="I5" s="6" t="s">
        <v>11</v>
      </c>
      <c r="J5" s="7" t="s">
        <v>23</v>
      </c>
      <c r="K5" s="5">
        <v>409</v>
      </c>
      <c r="L5" s="11"/>
      <c r="M5" s="11"/>
    </row>
    <row r="6" spans="1:13" ht="12.75" customHeight="1">
      <c r="A6" s="11"/>
      <c r="B6" s="6" t="s">
        <v>49</v>
      </c>
      <c r="C6" s="9" t="s">
        <v>43</v>
      </c>
      <c r="D6" s="9" t="s">
        <v>20</v>
      </c>
      <c r="E6" s="5">
        <v>103</v>
      </c>
      <c r="F6" s="5">
        <v>43</v>
      </c>
      <c r="G6" s="5">
        <f t="shared" si="0"/>
        <v>146</v>
      </c>
      <c r="H6" s="11"/>
      <c r="I6" s="6" t="s">
        <v>49</v>
      </c>
      <c r="J6" s="7" t="s">
        <v>20</v>
      </c>
      <c r="K6" s="5">
        <v>398</v>
      </c>
      <c r="L6" s="11"/>
      <c r="M6" s="11"/>
    </row>
    <row r="7" spans="1:13" ht="12.75" customHeight="1">
      <c r="A7" s="11"/>
      <c r="B7" s="6" t="s">
        <v>50</v>
      </c>
      <c r="C7" s="9" t="s">
        <v>62</v>
      </c>
      <c r="D7" s="9" t="s">
        <v>21</v>
      </c>
      <c r="E7" s="5">
        <v>95</v>
      </c>
      <c r="F7" s="5">
        <v>44</v>
      </c>
      <c r="G7" s="5">
        <f t="shared" si="0"/>
        <v>139</v>
      </c>
      <c r="H7" s="11"/>
      <c r="I7" s="6" t="s">
        <v>50</v>
      </c>
      <c r="J7" s="7" t="s">
        <v>19</v>
      </c>
      <c r="K7" s="5">
        <v>386</v>
      </c>
      <c r="L7" s="11"/>
      <c r="M7" s="11"/>
    </row>
    <row r="8" spans="1:13" ht="12.75" customHeight="1">
      <c r="A8" s="11"/>
      <c r="B8" s="6" t="s">
        <v>51</v>
      </c>
      <c r="C8" s="9" t="s">
        <v>66</v>
      </c>
      <c r="D8" s="9" t="s">
        <v>23</v>
      </c>
      <c r="E8" s="5">
        <v>93</v>
      </c>
      <c r="F8" s="5">
        <v>45</v>
      </c>
      <c r="G8" s="5">
        <f t="shared" si="0"/>
        <v>138</v>
      </c>
      <c r="H8" s="11"/>
      <c r="I8" s="6" t="s">
        <v>51</v>
      </c>
      <c r="J8" s="7" t="s">
        <v>18</v>
      </c>
      <c r="K8" s="5">
        <v>380</v>
      </c>
      <c r="L8" s="11"/>
      <c r="M8" s="11"/>
    </row>
    <row r="9" spans="1:13" ht="12.75" customHeight="1">
      <c r="A9" s="11"/>
      <c r="B9" s="6" t="s">
        <v>52</v>
      </c>
      <c r="C9" s="9" t="s">
        <v>28</v>
      </c>
      <c r="D9" s="9" t="s">
        <v>19</v>
      </c>
      <c r="E9" s="5">
        <v>95</v>
      </c>
      <c r="F9" s="5">
        <v>43</v>
      </c>
      <c r="G9" s="5">
        <f t="shared" si="0"/>
        <v>138</v>
      </c>
      <c r="H9" s="11"/>
      <c r="I9" s="6" t="s">
        <v>52</v>
      </c>
      <c r="J9" s="7" t="s">
        <v>17</v>
      </c>
      <c r="K9" s="5">
        <v>368</v>
      </c>
      <c r="L9" s="11"/>
      <c r="M9" s="11"/>
    </row>
    <row r="10" spans="1:13" ht="12.75" customHeight="1">
      <c r="A10" s="11"/>
      <c r="B10" s="6" t="s">
        <v>53</v>
      </c>
      <c r="C10" s="9" t="s">
        <v>65</v>
      </c>
      <c r="D10" s="9" t="s">
        <v>21</v>
      </c>
      <c r="E10" s="5">
        <v>85</v>
      </c>
      <c r="F10" s="5">
        <v>52</v>
      </c>
      <c r="G10" s="5">
        <f t="shared" si="0"/>
        <v>137</v>
      </c>
      <c r="H10" s="11"/>
      <c r="I10" s="6" t="s">
        <v>53</v>
      </c>
      <c r="J10" s="7" t="s">
        <v>7</v>
      </c>
      <c r="K10" s="5">
        <v>353</v>
      </c>
      <c r="L10" s="11"/>
      <c r="M10" s="11"/>
    </row>
    <row r="11" spans="1:13" ht="12.75" customHeight="1">
      <c r="A11" s="11"/>
      <c r="B11" s="6" t="s">
        <v>54</v>
      </c>
      <c r="C11" s="9" t="s">
        <v>68</v>
      </c>
      <c r="D11" s="9" t="s">
        <v>23</v>
      </c>
      <c r="E11" s="5">
        <v>94</v>
      </c>
      <c r="F11" s="5">
        <v>43</v>
      </c>
      <c r="G11" s="5">
        <f t="shared" si="0"/>
        <v>137</v>
      </c>
      <c r="H11" s="11"/>
      <c r="I11" s="6" t="s">
        <v>54</v>
      </c>
      <c r="J11" s="7" t="s">
        <v>22</v>
      </c>
      <c r="K11" s="5">
        <v>352</v>
      </c>
      <c r="L11" s="11"/>
      <c r="M11" s="11"/>
    </row>
    <row r="12" spans="1:13" ht="12.75" customHeight="1">
      <c r="A12" s="11"/>
      <c r="B12" s="6" t="s">
        <v>55</v>
      </c>
      <c r="C12" s="9" t="s">
        <v>63</v>
      </c>
      <c r="D12" s="9" t="s">
        <v>21</v>
      </c>
      <c r="E12" s="5">
        <v>82</v>
      </c>
      <c r="F12" s="5">
        <v>52</v>
      </c>
      <c r="G12" s="5">
        <f t="shared" si="0"/>
        <v>134</v>
      </c>
      <c r="H12" s="11"/>
      <c r="I12" s="6" t="s">
        <v>55</v>
      </c>
      <c r="J12" s="7" t="s">
        <v>9</v>
      </c>
      <c r="K12" s="5">
        <v>344</v>
      </c>
      <c r="L12" s="11"/>
      <c r="M12" s="11"/>
    </row>
    <row r="13" spans="1:13" ht="12.75" customHeight="1">
      <c r="A13" s="11"/>
      <c r="B13" s="6" t="s">
        <v>56</v>
      </c>
      <c r="C13" s="9" t="s">
        <v>67</v>
      </c>
      <c r="D13" s="9" t="s">
        <v>23</v>
      </c>
      <c r="E13" s="5">
        <v>92</v>
      </c>
      <c r="F13" s="5">
        <v>42</v>
      </c>
      <c r="G13" s="5">
        <f t="shared" si="0"/>
        <v>134</v>
      </c>
      <c r="H13" s="11"/>
      <c r="I13" s="6" t="s">
        <v>56</v>
      </c>
      <c r="J13" s="7" t="s">
        <v>24</v>
      </c>
      <c r="K13" s="5">
        <v>343</v>
      </c>
      <c r="L13" s="11"/>
      <c r="M13" s="11"/>
    </row>
    <row r="14" spans="1:13" ht="12.75" customHeight="1">
      <c r="A14" s="11"/>
      <c r="B14" s="6" t="s">
        <v>57</v>
      </c>
      <c r="C14" s="9" t="s">
        <v>41</v>
      </c>
      <c r="D14" s="9" t="s">
        <v>22</v>
      </c>
      <c r="E14" s="5">
        <v>88</v>
      </c>
      <c r="F14" s="5">
        <v>45</v>
      </c>
      <c r="G14" s="5">
        <f t="shared" si="0"/>
        <v>133</v>
      </c>
      <c r="H14" s="11"/>
      <c r="I14" s="6" t="s">
        <v>57</v>
      </c>
      <c r="J14" s="7" t="s">
        <v>25</v>
      </c>
      <c r="K14" s="5">
        <v>262</v>
      </c>
      <c r="L14" s="11"/>
      <c r="M14" s="11"/>
    </row>
    <row r="15" spans="1:13" ht="12.75" customHeight="1">
      <c r="A15" s="11"/>
      <c r="B15" s="6" t="s">
        <v>70</v>
      </c>
      <c r="C15" s="9" t="s">
        <v>13</v>
      </c>
      <c r="D15" s="9" t="s">
        <v>9</v>
      </c>
      <c r="E15" s="5">
        <v>85</v>
      </c>
      <c r="F15" s="5">
        <v>43</v>
      </c>
      <c r="G15" s="5">
        <f t="shared" si="0"/>
        <v>128</v>
      </c>
      <c r="H15" s="11"/>
      <c r="I15" s="12"/>
      <c r="J15" s="13"/>
      <c r="K15" s="14"/>
      <c r="L15" s="11"/>
      <c r="M15" s="11"/>
    </row>
    <row r="16" spans="1:13" ht="12.75" customHeight="1">
      <c r="A16" s="11"/>
      <c r="B16" s="6" t="s">
        <v>71</v>
      </c>
      <c r="C16" s="9" t="s">
        <v>26</v>
      </c>
      <c r="D16" s="9" t="s">
        <v>20</v>
      </c>
      <c r="E16" s="5">
        <v>87</v>
      </c>
      <c r="F16" s="5">
        <v>41</v>
      </c>
      <c r="G16" s="5">
        <f t="shared" si="0"/>
        <v>128</v>
      </c>
      <c r="H16" s="11"/>
      <c r="I16" s="12"/>
      <c r="J16" s="13"/>
      <c r="K16" s="14"/>
      <c r="L16" s="11"/>
      <c r="M16" s="11"/>
    </row>
    <row r="17" spans="1:13" ht="12.75" customHeight="1">
      <c r="A17" s="11"/>
      <c r="B17" s="6" t="s">
        <v>72</v>
      </c>
      <c r="C17" s="9" t="s">
        <v>27</v>
      </c>
      <c r="D17" s="9" t="s">
        <v>20</v>
      </c>
      <c r="E17" s="5">
        <v>81</v>
      </c>
      <c r="F17" s="5">
        <v>43</v>
      </c>
      <c r="G17" s="5">
        <f t="shared" si="0"/>
        <v>124</v>
      </c>
      <c r="H17" s="11"/>
      <c r="I17" s="12"/>
      <c r="J17" s="13"/>
      <c r="K17" s="14"/>
      <c r="L17" s="11"/>
      <c r="M17" s="11"/>
    </row>
    <row r="18" spans="1:13" ht="12.75" customHeight="1">
      <c r="A18" s="11"/>
      <c r="B18" s="6" t="s">
        <v>73</v>
      </c>
      <c r="C18" s="9" t="s">
        <v>29</v>
      </c>
      <c r="D18" s="9" t="s">
        <v>19</v>
      </c>
      <c r="E18" s="5">
        <v>81</v>
      </c>
      <c r="F18" s="5">
        <v>43</v>
      </c>
      <c r="G18" s="5">
        <f t="shared" si="0"/>
        <v>124</v>
      </c>
      <c r="H18" s="11"/>
      <c r="I18" s="12"/>
      <c r="J18" s="13"/>
      <c r="K18" s="14"/>
      <c r="L18" s="11"/>
      <c r="M18" s="11"/>
    </row>
    <row r="19" spans="1:13" ht="12.75" customHeight="1">
      <c r="A19" s="11"/>
      <c r="B19" s="6" t="s">
        <v>74</v>
      </c>
      <c r="C19" s="9" t="s">
        <v>31</v>
      </c>
      <c r="D19" s="9" t="s">
        <v>19</v>
      </c>
      <c r="E19" s="5">
        <v>89</v>
      </c>
      <c r="F19" s="5">
        <v>35</v>
      </c>
      <c r="G19" s="5">
        <f t="shared" si="0"/>
        <v>124</v>
      </c>
      <c r="H19" s="11"/>
      <c r="I19" s="12"/>
      <c r="J19" s="13"/>
      <c r="K19" s="14"/>
      <c r="L19" s="11"/>
      <c r="M19" s="11"/>
    </row>
    <row r="20" spans="1:13" ht="12.75" customHeight="1">
      <c r="A20" s="11"/>
      <c r="B20" s="6" t="s">
        <v>75</v>
      </c>
      <c r="C20" s="9" t="s">
        <v>37</v>
      </c>
      <c r="D20" s="9" t="s">
        <v>17</v>
      </c>
      <c r="E20" s="5">
        <v>88</v>
      </c>
      <c r="F20" s="5">
        <v>36</v>
      </c>
      <c r="G20" s="5">
        <f t="shared" si="0"/>
        <v>124</v>
      </c>
      <c r="H20" s="11"/>
      <c r="I20" s="12"/>
      <c r="J20" s="13"/>
      <c r="K20" s="14"/>
      <c r="L20" s="11"/>
      <c r="M20" s="11"/>
    </row>
    <row r="21" spans="1:13" ht="12.75" customHeight="1">
      <c r="A21" s="11"/>
      <c r="B21" s="6" t="s">
        <v>76</v>
      </c>
      <c r="C21" s="9" t="s">
        <v>15</v>
      </c>
      <c r="D21" s="9" t="s">
        <v>7</v>
      </c>
      <c r="E21" s="5">
        <v>88</v>
      </c>
      <c r="F21" s="5">
        <v>35</v>
      </c>
      <c r="G21" s="5">
        <f t="shared" si="0"/>
        <v>123</v>
      </c>
      <c r="H21" s="11"/>
      <c r="I21" s="12"/>
      <c r="J21" s="13"/>
      <c r="K21" s="14"/>
      <c r="L21" s="11"/>
      <c r="M21" s="11"/>
    </row>
    <row r="22" spans="1:13" ht="12.75" customHeight="1">
      <c r="A22" s="11"/>
      <c r="B22" s="6" t="s">
        <v>77</v>
      </c>
      <c r="C22" s="9" t="s">
        <v>36</v>
      </c>
      <c r="D22" s="9" t="s">
        <v>17</v>
      </c>
      <c r="E22" s="5">
        <v>80</v>
      </c>
      <c r="F22" s="5">
        <v>43</v>
      </c>
      <c r="G22" s="5">
        <f t="shared" si="0"/>
        <v>123</v>
      </c>
      <c r="H22" s="11"/>
      <c r="I22" s="12"/>
      <c r="J22" s="13"/>
      <c r="K22" s="14"/>
      <c r="L22" s="11"/>
      <c r="M22" s="11"/>
    </row>
    <row r="23" spans="1:13" ht="12.75" customHeight="1">
      <c r="A23" s="11"/>
      <c r="B23" s="6" t="s">
        <v>78</v>
      </c>
      <c r="C23" s="9" t="s">
        <v>14</v>
      </c>
      <c r="D23" s="9" t="s">
        <v>7</v>
      </c>
      <c r="E23" s="5">
        <v>87</v>
      </c>
      <c r="F23" s="5">
        <v>35</v>
      </c>
      <c r="G23" s="5">
        <f t="shared" si="0"/>
        <v>122</v>
      </c>
      <c r="H23" s="11"/>
      <c r="I23" s="12"/>
      <c r="J23" s="13"/>
      <c r="K23" s="14"/>
      <c r="L23" s="11"/>
      <c r="M23" s="11"/>
    </row>
    <row r="24" spans="1:13" ht="12.75" customHeight="1">
      <c r="A24" s="11"/>
      <c r="B24" s="6" t="s">
        <v>79</v>
      </c>
      <c r="C24" s="9" t="s">
        <v>32</v>
      </c>
      <c r="D24" s="9" t="s">
        <v>24</v>
      </c>
      <c r="E24" s="5">
        <v>95</v>
      </c>
      <c r="F24" s="5">
        <v>27</v>
      </c>
      <c r="G24" s="5">
        <f t="shared" si="0"/>
        <v>122</v>
      </c>
      <c r="H24" s="11"/>
      <c r="I24" s="12"/>
      <c r="J24" s="13"/>
      <c r="K24" s="14"/>
      <c r="L24" s="11"/>
      <c r="M24" s="11"/>
    </row>
    <row r="25" spans="1:13" ht="12.75" customHeight="1">
      <c r="A25" s="11"/>
      <c r="B25" s="6" t="s">
        <v>80</v>
      </c>
      <c r="C25" s="9" t="s">
        <v>60</v>
      </c>
      <c r="D25" s="9" t="s">
        <v>18</v>
      </c>
      <c r="E25" s="5">
        <v>96</v>
      </c>
      <c r="F25" s="5">
        <v>26</v>
      </c>
      <c r="G25" s="5">
        <f t="shared" si="0"/>
        <v>122</v>
      </c>
      <c r="H25" s="11"/>
      <c r="I25" s="12"/>
      <c r="J25" s="13"/>
      <c r="K25" s="14"/>
      <c r="L25" s="11"/>
      <c r="M25" s="11"/>
    </row>
    <row r="26" spans="1:13" ht="12.75" customHeight="1">
      <c r="A26" s="11"/>
      <c r="B26" s="6" t="s">
        <v>81</v>
      </c>
      <c r="C26" s="9" t="s">
        <v>38</v>
      </c>
      <c r="D26" s="9" t="s">
        <v>17</v>
      </c>
      <c r="E26" s="5">
        <v>77</v>
      </c>
      <c r="F26" s="5">
        <v>44</v>
      </c>
      <c r="G26" s="5">
        <f t="shared" si="0"/>
        <v>121</v>
      </c>
      <c r="H26" s="11"/>
      <c r="I26" s="12"/>
      <c r="J26" s="13"/>
      <c r="K26" s="14"/>
      <c r="L26" s="11"/>
      <c r="M26" s="11"/>
    </row>
    <row r="27" spans="1:13" ht="12.75" customHeight="1">
      <c r="A27" s="11"/>
      <c r="B27" s="6" t="s">
        <v>82</v>
      </c>
      <c r="C27" s="9" t="s">
        <v>42</v>
      </c>
      <c r="D27" s="9" t="s">
        <v>22</v>
      </c>
      <c r="E27" s="5">
        <v>93</v>
      </c>
      <c r="F27" s="5">
        <v>26</v>
      </c>
      <c r="G27" s="5">
        <f t="shared" si="0"/>
        <v>119</v>
      </c>
      <c r="H27" s="11"/>
      <c r="I27" s="12"/>
      <c r="J27" s="13"/>
      <c r="K27" s="14"/>
      <c r="L27" s="11"/>
      <c r="M27" s="11"/>
    </row>
    <row r="28" spans="1:13" ht="12.75" customHeight="1">
      <c r="A28" s="11"/>
      <c r="B28" s="6" t="s">
        <v>83</v>
      </c>
      <c r="C28" s="9" t="s">
        <v>34</v>
      </c>
      <c r="D28" s="9" t="s">
        <v>24</v>
      </c>
      <c r="E28" s="5">
        <v>82</v>
      </c>
      <c r="F28" s="5">
        <v>36</v>
      </c>
      <c r="G28" s="5">
        <f t="shared" si="0"/>
        <v>118</v>
      </c>
      <c r="H28" s="11"/>
      <c r="I28" s="12"/>
      <c r="J28" s="13"/>
      <c r="K28" s="14"/>
      <c r="L28" s="11"/>
      <c r="M28" s="11"/>
    </row>
    <row r="29" spans="1:13" ht="12.75" customHeight="1">
      <c r="A29" s="11"/>
      <c r="B29" s="6" t="s">
        <v>84</v>
      </c>
      <c r="C29" s="9" t="s">
        <v>59</v>
      </c>
      <c r="D29" s="9" t="s">
        <v>18</v>
      </c>
      <c r="E29" s="5">
        <v>72</v>
      </c>
      <c r="F29" s="5">
        <v>40</v>
      </c>
      <c r="G29" s="5">
        <f t="shared" si="0"/>
        <v>112</v>
      </c>
      <c r="H29" s="11"/>
      <c r="I29" s="12"/>
      <c r="J29" s="13"/>
      <c r="K29" s="14"/>
      <c r="L29" s="11"/>
      <c r="M29" s="11"/>
    </row>
    <row r="30" spans="1:13" ht="12.75" customHeight="1">
      <c r="A30" s="11"/>
      <c r="B30" s="6" t="s">
        <v>85</v>
      </c>
      <c r="C30" s="9" t="s">
        <v>30</v>
      </c>
      <c r="D30" s="9" t="s">
        <v>19</v>
      </c>
      <c r="E30" s="5">
        <v>75</v>
      </c>
      <c r="F30" s="5">
        <v>35</v>
      </c>
      <c r="G30" s="5">
        <f t="shared" si="0"/>
        <v>110</v>
      </c>
      <c r="H30" s="11"/>
      <c r="I30" s="12"/>
      <c r="J30" s="13"/>
      <c r="K30" s="14"/>
      <c r="L30" s="11"/>
      <c r="M30" s="11"/>
    </row>
    <row r="31" spans="1:13" ht="12.75" customHeight="1">
      <c r="A31" s="11"/>
      <c r="B31" s="6" t="s">
        <v>86</v>
      </c>
      <c r="C31" s="9" t="s">
        <v>16</v>
      </c>
      <c r="D31" s="9" t="s">
        <v>7</v>
      </c>
      <c r="E31" s="5">
        <v>81</v>
      </c>
      <c r="F31" s="5">
        <v>27</v>
      </c>
      <c r="G31" s="5">
        <f t="shared" si="0"/>
        <v>108</v>
      </c>
      <c r="H31" s="11"/>
      <c r="I31" s="12"/>
      <c r="J31" s="13"/>
      <c r="K31" s="14"/>
      <c r="L31" s="11"/>
      <c r="M31" s="11"/>
    </row>
    <row r="32" spans="1:13" ht="12.75" customHeight="1">
      <c r="A32" s="11"/>
      <c r="B32" s="6" t="s">
        <v>87</v>
      </c>
      <c r="C32" s="9" t="s">
        <v>12</v>
      </c>
      <c r="D32" s="9" t="s">
        <v>9</v>
      </c>
      <c r="E32" s="5">
        <v>64</v>
      </c>
      <c r="F32" s="5">
        <v>44</v>
      </c>
      <c r="G32" s="5">
        <f t="shared" si="0"/>
        <v>108</v>
      </c>
      <c r="H32" s="11"/>
      <c r="I32" s="12"/>
      <c r="J32" s="13"/>
      <c r="K32" s="14"/>
      <c r="L32" s="11"/>
      <c r="M32" s="11"/>
    </row>
    <row r="33" spans="1:13" ht="12.75" customHeight="1">
      <c r="A33" s="11"/>
      <c r="B33" s="6" t="s">
        <v>88</v>
      </c>
      <c r="C33" s="9" t="s">
        <v>45</v>
      </c>
      <c r="D33" s="9" t="s">
        <v>9</v>
      </c>
      <c r="E33" s="5">
        <v>81</v>
      </c>
      <c r="F33" s="5">
        <v>27</v>
      </c>
      <c r="G33" s="5">
        <f t="shared" si="0"/>
        <v>108</v>
      </c>
      <c r="H33" s="11"/>
      <c r="I33" s="12"/>
      <c r="J33" s="13"/>
      <c r="K33" s="14"/>
      <c r="L33" s="11"/>
      <c r="M33" s="11"/>
    </row>
    <row r="34" spans="1:13" ht="12.75" customHeight="1">
      <c r="A34" s="11"/>
      <c r="B34" s="6" t="s">
        <v>89</v>
      </c>
      <c r="C34" s="9" t="s">
        <v>58</v>
      </c>
      <c r="D34" s="9" t="s">
        <v>18</v>
      </c>
      <c r="E34" s="5">
        <v>81</v>
      </c>
      <c r="F34" s="5">
        <v>23</v>
      </c>
      <c r="G34" s="5">
        <f t="shared" si="0"/>
        <v>104</v>
      </c>
      <c r="H34" s="11"/>
      <c r="I34" s="12"/>
      <c r="J34" s="13"/>
      <c r="K34" s="14"/>
      <c r="L34" s="11"/>
      <c r="M34" s="11"/>
    </row>
    <row r="35" spans="1:13" ht="12.75" customHeight="1">
      <c r="A35" s="11"/>
      <c r="B35" s="6" t="s">
        <v>90</v>
      </c>
      <c r="C35" s="9" t="s">
        <v>33</v>
      </c>
      <c r="D35" s="9" t="s">
        <v>24</v>
      </c>
      <c r="E35" s="5">
        <v>80</v>
      </c>
      <c r="F35" s="5">
        <v>23</v>
      </c>
      <c r="G35" s="5">
        <f t="shared" si="0"/>
        <v>103</v>
      </c>
      <c r="H35" s="11"/>
      <c r="I35" s="12"/>
      <c r="J35" s="13"/>
      <c r="K35" s="14"/>
      <c r="L35" s="11"/>
      <c r="M35" s="11"/>
    </row>
    <row r="36" spans="1:13" ht="12.75" customHeight="1">
      <c r="A36" s="11"/>
      <c r="B36" s="6" t="s">
        <v>91</v>
      </c>
      <c r="C36" s="9" t="s">
        <v>35</v>
      </c>
      <c r="D36" s="9" t="s">
        <v>24</v>
      </c>
      <c r="E36" s="5">
        <v>64</v>
      </c>
      <c r="F36" s="5">
        <v>36</v>
      </c>
      <c r="G36" s="5">
        <f t="shared" si="0"/>
        <v>100</v>
      </c>
      <c r="H36" s="11"/>
      <c r="I36" s="12"/>
      <c r="J36" s="13"/>
      <c r="K36" s="14"/>
      <c r="L36" s="11"/>
      <c r="M36" s="11"/>
    </row>
    <row r="37" spans="1:13" ht="12.75" customHeight="1">
      <c r="A37" s="11"/>
      <c r="B37" s="6" t="s">
        <v>92</v>
      </c>
      <c r="C37" s="9" t="s">
        <v>40</v>
      </c>
      <c r="D37" s="9" t="s">
        <v>22</v>
      </c>
      <c r="E37" s="5">
        <v>74</v>
      </c>
      <c r="F37" s="5">
        <v>26</v>
      </c>
      <c r="G37" s="5">
        <f t="shared" si="0"/>
        <v>100</v>
      </c>
      <c r="H37" s="11"/>
      <c r="I37" s="12"/>
      <c r="J37" s="13"/>
      <c r="K37" s="14"/>
      <c r="L37" s="11"/>
      <c r="M37" s="11"/>
    </row>
    <row r="38" spans="1:13" ht="12.75" customHeight="1">
      <c r="A38" s="11"/>
      <c r="B38" s="6" t="s">
        <v>93</v>
      </c>
      <c r="C38" s="9" t="s">
        <v>47</v>
      </c>
      <c r="D38" s="9" t="s">
        <v>25</v>
      </c>
      <c r="E38" s="5">
        <v>74</v>
      </c>
      <c r="F38" s="5">
        <v>24</v>
      </c>
      <c r="G38" s="5">
        <f t="shared" si="0"/>
        <v>98</v>
      </c>
      <c r="H38" s="11"/>
      <c r="I38" s="12"/>
      <c r="J38" s="13"/>
      <c r="K38" s="14"/>
      <c r="L38" s="11"/>
      <c r="M38" s="11"/>
    </row>
    <row r="39" spans="1:13" ht="12.75" customHeight="1">
      <c r="A39" s="11"/>
      <c r="B39" s="6" t="s">
        <v>94</v>
      </c>
      <c r="C39" s="9" t="s">
        <v>48</v>
      </c>
      <c r="D39" s="9" t="s">
        <v>25</v>
      </c>
      <c r="E39" s="5">
        <v>58</v>
      </c>
      <c r="F39" s="5">
        <v>30</v>
      </c>
      <c r="G39" s="5">
        <f t="shared" si="0"/>
        <v>88</v>
      </c>
      <c r="H39" s="11"/>
      <c r="I39" s="12"/>
      <c r="J39" s="13"/>
      <c r="K39" s="14"/>
      <c r="L39" s="11"/>
      <c r="M39" s="11"/>
    </row>
    <row r="40" spans="1:13" ht="12.75" customHeight="1">
      <c r="A40" s="11"/>
      <c r="B40" s="6" t="s">
        <v>95</v>
      </c>
      <c r="C40" s="9" t="s">
        <v>44</v>
      </c>
      <c r="D40" s="9" t="s">
        <v>9</v>
      </c>
      <c r="E40" s="5">
        <v>61</v>
      </c>
      <c r="F40" s="5">
        <v>26</v>
      </c>
      <c r="G40" s="5">
        <f t="shared" si="0"/>
        <v>87</v>
      </c>
      <c r="H40" s="11"/>
      <c r="I40" s="12"/>
      <c r="J40" s="13"/>
      <c r="K40" s="14"/>
      <c r="L40" s="11"/>
      <c r="M40" s="11"/>
    </row>
    <row r="41" spans="1:13" ht="12.75" customHeight="1">
      <c r="A41" s="11"/>
      <c r="B41" s="6" t="s">
        <v>96</v>
      </c>
      <c r="C41" s="9" t="s">
        <v>69</v>
      </c>
      <c r="D41" s="9" t="s">
        <v>23</v>
      </c>
      <c r="E41" s="5">
        <v>60</v>
      </c>
      <c r="F41" s="5">
        <v>27</v>
      </c>
      <c r="G41" s="5">
        <f t="shared" si="0"/>
        <v>87</v>
      </c>
      <c r="H41" s="11"/>
      <c r="I41" s="12"/>
      <c r="J41" s="13"/>
      <c r="K41" s="14"/>
      <c r="L41" s="11"/>
      <c r="M41" s="11"/>
    </row>
    <row r="42" spans="1:13" ht="12.75" customHeight="1">
      <c r="A42" s="11"/>
      <c r="B42" s="6" t="s">
        <v>97</v>
      </c>
      <c r="C42" s="9" t="s">
        <v>39</v>
      </c>
      <c r="D42" s="9" t="s">
        <v>17</v>
      </c>
      <c r="E42" s="5">
        <v>55</v>
      </c>
      <c r="F42" s="5">
        <v>25</v>
      </c>
      <c r="G42" s="5">
        <f t="shared" si="0"/>
        <v>80</v>
      </c>
      <c r="H42" s="11"/>
      <c r="I42" s="12"/>
      <c r="J42" s="13"/>
      <c r="K42" s="14"/>
      <c r="L42" s="11"/>
      <c r="M42" s="11"/>
    </row>
    <row r="43" spans="1:13" ht="12.75" customHeight="1">
      <c r="A43" s="11"/>
      <c r="B43" s="6" t="s">
        <v>98</v>
      </c>
      <c r="C43" s="9" t="s">
        <v>46</v>
      </c>
      <c r="D43" s="9" t="s">
        <v>25</v>
      </c>
      <c r="E43" s="5">
        <v>50</v>
      </c>
      <c r="F43" s="5">
        <v>26</v>
      </c>
      <c r="G43" s="5">
        <f t="shared" si="0"/>
        <v>76</v>
      </c>
      <c r="H43" s="11"/>
      <c r="I43" s="12"/>
      <c r="J43" s="13"/>
      <c r="K43" s="14"/>
      <c r="L43" s="11"/>
      <c r="M43" s="11"/>
    </row>
    <row r="44" spans="1:13">
      <c r="A44" s="11"/>
      <c r="B44" s="12"/>
      <c r="C44" s="13"/>
      <c r="D44" s="13"/>
      <c r="E44" s="14"/>
      <c r="F44" s="14"/>
      <c r="G44" s="14"/>
      <c r="H44" s="11"/>
      <c r="I44" s="12"/>
      <c r="J44" s="13"/>
      <c r="K44" s="14"/>
      <c r="L44" s="11"/>
      <c r="M44" s="11"/>
    </row>
    <row r="45" spans="1:13">
      <c r="A45" s="11"/>
      <c r="B45" s="12"/>
      <c r="C45" s="13"/>
      <c r="D45" s="13"/>
      <c r="E45" s="14"/>
      <c r="F45" s="14"/>
      <c r="G45" s="14"/>
      <c r="H45" s="11"/>
      <c r="I45" s="12"/>
      <c r="J45" s="13"/>
      <c r="K45" s="14"/>
      <c r="L45" s="11"/>
      <c r="M45" s="11"/>
    </row>
    <row r="46" spans="1:13">
      <c r="A46" s="11"/>
      <c r="B46" s="12"/>
      <c r="C46" s="13"/>
      <c r="D46" s="13"/>
      <c r="E46" s="14"/>
      <c r="F46" s="14"/>
      <c r="G46" s="14"/>
      <c r="H46" s="11"/>
      <c r="I46" s="12"/>
      <c r="J46" s="13"/>
      <c r="K46" s="14"/>
      <c r="L46" s="11"/>
      <c r="M46" s="11"/>
    </row>
    <row r="47" spans="1:13">
      <c r="A47" s="11"/>
      <c r="B47" s="12"/>
      <c r="C47" s="13"/>
      <c r="D47" s="13"/>
      <c r="E47" s="14"/>
      <c r="F47" s="14"/>
      <c r="G47" s="14"/>
      <c r="H47" s="11"/>
      <c r="I47" s="12"/>
      <c r="J47" s="13"/>
      <c r="K47" s="14"/>
      <c r="L47" s="11"/>
      <c r="M47" s="11"/>
    </row>
  </sheetData>
  <sortState ref="C4:G43">
    <sortCondition descending="1" ref="G4:G43"/>
  </sortState>
  <mergeCells count="3">
    <mergeCell ref="I2:K2"/>
    <mergeCell ref="B2:G2"/>
    <mergeCell ref="B1:K1"/>
  </mergeCells>
  <printOptions horizontalCentered="1"/>
  <pageMargins left="0.5" right="0.70866141732283472" top="0.78740157480314965" bottom="0.78740157480314965" header="0.31496062992125984" footer="0.31496062992125984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/>
  </sheetViews>
  <sheetFormatPr defaultRowHeight="15"/>
  <cols>
    <col min="1" max="1" width="3.85546875" customWidth="1"/>
    <col min="2" max="2" width="5.7109375" style="1" customWidth="1"/>
    <col min="3" max="3" width="16.7109375" style="3" customWidth="1"/>
    <col min="4" max="4" width="12.7109375" style="3" customWidth="1"/>
    <col min="5" max="7" width="5.7109375" style="2" customWidth="1"/>
    <col min="8" max="8" width="3.140625" customWidth="1"/>
    <col min="9" max="9" width="5.7109375" style="1" customWidth="1"/>
    <col min="10" max="10" width="12.7109375" style="3" customWidth="1"/>
    <col min="11" max="11" width="5.7109375" style="2" customWidth="1"/>
  </cols>
  <sheetData>
    <row r="1" spans="1:13" ht="93.75" customHeight="1">
      <c r="A1" s="11"/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3" ht="12.75" customHeight="1">
      <c r="A2" s="11"/>
      <c r="B2" s="85" t="s">
        <v>0</v>
      </c>
      <c r="C2" s="85"/>
      <c r="D2" s="85"/>
      <c r="E2" s="85"/>
      <c r="F2" s="85"/>
      <c r="G2" s="85"/>
      <c r="H2" s="11"/>
      <c r="I2" s="85" t="s">
        <v>6</v>
      </c>
      <c r="J2" s="85"/>
      <c r="K2" s="85"/>
      <c r="L2" s="11"/>
      <c r="M2" s="11"/>
    </row>
    <row r="3" spans="1:13" ht="12.75" customHeight="1">
      <c r="A3" s="11"/>
      <c r="B3" s="21" t="s">
        <v>8</v>
      </c>
      <c r="C3" s="15" t="s">
        <v>1</v>
      </c>
      <c r="D3" s="15" t="s">
        <v>2</v>
      </c>
      <c r="E3" s="10" t="s">
        <v>3</v>
      </c>
      <c r="F3" s="10" t="s">
        <v>4</v>
      </c>
      <c r="G3" s="4" t="s">
        <v>5</v>
      </c>
      <c r="H3" s="11"/>
      <c r="I3" s="19" t="s">
        <v>8</v>
      </c>
      <c r="J3" s="10" t="s">
        <v>1</v>
      </c>
      <c r="K3" s="4" t="s">
        <v>5</v>
      </c>
      <c r="L3" s="11"/>
      <c r="M3" s="11"/>
    </row>
    <row r="4" spans="1:13" ht="12.75" customHeight="1">
      <c r="A4" s="11"/>
      <c r="B4" s="20" t="s">
        <v>10</v>
      </c>
      <c r="C4" s="9" t="s">
        <v>68</v>
      </c>
      <c r="D4" s="9" t="s">
        <v>23</v>
      </c>
      <c r="E4" s="10">
        <v>94</v>
      </c>
      <c r="F4" s="10">
        <v>49</v>
      </c>
      <c r="G4" s="10">
        <f t="shared" ref="G4:G34" si="0">SUM(E4:F4)</f>
        <v>143</v>
      </c>
      <c r="H4" s="11"/>
      <c r="I4" s="20" t="s">
        <v>10</v>
      </c>
      <c r="J4" s="7" t="s">
        <v>23</v>
      </c>
      <c r="K4" s="10">
        <v>414</v>
      </c>
      <c r="L4" s="11"/>
      <c r="M4" s="11"/>
    </row>
    <row r="5" spans="1:13" ht="12.75" customHeight="1">
      <c r="A5" s="11"/>
      <c r="B5" s="20" t="s">
        <v>11</v>
      </c>
      <c r="C5" s="9" t="s">
        <v>66</v>
      </c>
      <c r="D5" s="9" t="s">
        <v>23</v>
      </c>
      <c r="E5" s="10">
        <v>91</v>
      </c>
      <c r="F5" s="10">
        <v>52</v>
      </c>
      <c r="G5" s="10">
        <f t="shared" si="0"/>
        <v>143</v>
      </c>
      <c r="H5" s="11"/>
      <c r="I5" s="20" t="s">
        <v>11</v>
      </c>
      <c r="J5" s="7" t="s">
        <v>21</v>
      </c>
      <c r="K5" s="10">
        <v>384</v>
      </c>
      <c r="L5" s="11"/>
      <c r="M5" s="11"/>
    </row>
    <row r="6" spans="1:13" ht="12.75" customHeight="1">
      <c r="A6" s="11"/>
      <c r="B6" s="20" t="s">
        <v>49</v>
      </c>
      <c r="C6" s="9" t="s">
        <v>99</v>
      </c>
      <c r="D6" s="9" t="s">
        <v>7</v>
      </c>
      <c r="E6" s="10">
        <v>88</v>
      </c>
      <c r="F6" s="10">
        <v>51</v>
      </c>
      <c r="G6" s="10">
        <f t="shared" si="0"/>
        <v>139</v>
      </c>
      <c r="H6" s="11"/>
      <c r="I6" s="20" t="s">
        <v>49</v>
      </c>
      <c r="J6" s="7" t="s">
        <v>7</v>
      </c>
      <c r="K6" s="10">
        <v>380</v>
      </c>
      <c r="L6" s="11"/>
      <c r="M6" s="11"/>
    </row>
    <row r="7" spans="1:13" ht="12.75" customHeight="1">
      <c r="A7" s="11"/>
      <c r="B7" s="20" t="s">
        <v>50</v>
      </c>
      <c r="C7" s="9" t="s">
        <v>30</v>
      </c>
      <c r="D7" s="9" t="s">
        <v>19</v>
      </c>
      <c r="E7" s="10">
        <v>82</v>
      </c>
      <c r="F7" s="10">
        <v>50</v>
      </c>
      <c r="G7" s="10">
        <f t="shared" si="0"/>
        <v>132</v>
      </c>
      <c r="H7" s="11"/>
      <c r="I7" s="20" t="s">
        <v>50</v>
      </c>
      <c r="J7" s="7" t="s">
        <v>19</v>
      </c>
      <c r="K7" s="10">
        <v>369</v>
      </c>
      <c r="L7" s="11"/>
      <c r="M7" s="11"/>
    </row>
    <row r="8" spans="1:13" ht="12.75" customHeight="1">
      <c r="A8" s="11"/>
      <c r="B8" s="20" t="s">
        <v>51</v>
      </c>
      <c r="C8" s="9" t="s">
        <v>63</v>
      </c>
      <c r="D8" s="9" t="s">
        <v>21</v>
      </c>
      <c r="E8" s="10">
        <v>90</v>
      </c>
      <c r="F8" s="10">
        <v>40</v>
      </c>
      <c r="G8" s="10">
        <f t="shared" si="0"/>
        <v>130</v>
      </c>
      <c r="H8" s="11"/>
      <c r="I8" s="20" t="s">
        <v>51</v>
      </c>
      <c r="J8" s="7" t="s">
        <v>22</v>
      </c>
      <c r="K8" s="10">
        <v>362</v>
      </c>
      <c r="L8" s="11"/>
      <c r="M8" s="11"/>
    </row>
    <row r="9" spans="1:13" ht="12.75" customHeight="1">
      <c r="A9" s="11"/>
      <c r="B9" s="20" t="s">
        <v>52</v>
      </c>
      <c r="C9" s="9" t="s">
        <v>64</v>
      </c>
      <c r="D9" s="9" t="s">
        <v>21</v>
      </c>
      <c r="E9" s="10">
        <v>96</v>
      </c>
      <c r="F9" s="10">
        <v>33</v>
      </c>
      <c r="G9" s="10">
        <f t="shared" si="0"/>
        <v>129</v>
      </c>
      <c r="H9" s="11"/>
      <c r="I9" s="20" t="s">
        <v>52</v>
      </c>
      <c r="J9" s="7" t="s">
        <v>9</v>
      </c>
      <c r="K9" s="10">
        <v>350</v>
      </c>
      <c r="L9" s="11"/>
      <c r="M9" s="11"/>
    </row>
    <row r="10" spans="1:13" ht="12.75" customHeight="1">
      <c r="A10" s="11"/>
      <c r="B10" s="20" t="s">
        <v>53</v>
      </c>
      <c r="C10" s="9" t="s">
        <v>43</v>
      </c>
      <c r="D10" s="9" t="s">
        <v>20</v>
      </c>
      <c r="E10" s="10">
        <v>87</v>
      </c>
      <c r="F10" s="10">
        <v>41</v>
      </c>
      <c r="G10" s="10">
        <f t="shared" si="0"/>
        <v>128</v>
      </c>
      <c r="H10" s="11"/>
      <c r="I10" s="20" t="s">
        <v>53</v>
      </c>
      <c r="J10" s="7" t="s">
        <v>20</v>
      </c>
      <c r="K10" s="10">
        <v>340</v>
      </c>
      <c r="L10" s="11"/>
      <c r="M10" s="11"/>
    </row>
    <row r="11" spans="1:13" ht="12.75" customHeight="1">
      <c r="A11" s="11"/>
      <c r="B11" s="20" t="s">
        <v>54</v>
      </c>
      <c r="C11" s="9" t="s">
        <v>67</v>
      </c>
      <c r="D11" s="9" t="s">
        <v>23</v>
      </c>
      <c r="E11" s="10">
        <v>84</v>
      </c>
      <c r="F11" s="10">
        <v>44</v>
      </c>
      <c r="G11" s="10">
        <f t="shared" si="0"/>
        <v>128</v>
      </c>
      <c r="H11" s="11"/>
      <c r="I11" s="20" t="s">
        <v>54</v>
      </c>
      <c r="J11" s="7" t="s">
        <v>24</v>
      </c>
      <c r="K11" s="10">
        <v>339</v>
      </c>
      <c r="L11" s="11"/>
      <c r="M11" s="11"/>
    </row>
    <row r="12" spans="1:13" ht="12.75" customHeight="1">
      <c r="A12" s="11"/>
      <c r="B12" s="20" t="s">
        <v>55</v>
      </c>
      <c r="C12" s="9" t="s">
        <v>41</v>
      </c>
      <c r="D12" s="9" t="s">
        <v>22</v>
      </c>
      <c r="E12" s="10">
        <v>89</v>
      </c>
      <c r="F12" s="10">
        <v>36</v>
      </c>
      <c r="G12" s="10">
        <f t="shared" si="0"/>
        <v>125</v>
      </c>
      <c r="H12" s="11"/>
      <c r="I12" s="20" t="s">
        <v>55</v>
      </c>
      <c r="J12" s="7" t="s">
        <v>103</v>
      </c>
      <c r="K12" s="10">
        <v>311</v>
      </c>
      <c r="L12" s="11"/>
      <c r="M12" s="11"/>
    </row>
    <row r="13" spans="1:13" ht="12.75" customHeight="1">
      <c r="A13" s="11"/>
      <c r="B13" s="20" t="s">
        <v>56</v>
      </c>
      <c r="C13" s="9" t="s">
        <v>65</v>
      </c>
      <c r="D13" s="9" t="s">
        <v>21</v>
      </c>
      <c r="E13" s="10">
        <v>82</v>
      </c>
      <c r="F13" s="10">
        <v>43</v>
      </c>
      <c r="G13" s="10">
        <f t="shared" si="0"/>
        <v>125</v>
      </c>
      <c r="H13" s="11"/>
      <c r="I13" s="20" t="s">
        <v>56</v>
      </c>
      <c r="J13" s="7"/>
      <c r="K13" s="10"/>
      <c r="L13" s="11"/>
      <c r="M13" s="11"/>
    </row>
    <row r="14" spans="1:13" ht="12.75" customHeight="1">
      <c r="A14" s="11"/>
      <c r="B14" s="20" t="s">
        <v>57</v>
      </c>
      <c r="C14" s="9" t="s">
        <v>28</v>
      </c>
      <c r="D14" s="9" t="s">
        <v>19</v>
      </c>
      <c r="E14" s="10">
        <v>82</v>
      </c>
      <c r="F14" s="10">
        <v>42</v>
      </c>
      <c r="G14" s="10">
        <f t="shared" si="0"/>
        <v>124</v>
      </c>
      <c r="H14" s="11"/>
      <c r="I14" s="20" t="s">
        <v>57</v>
      </c>
      <c r="J14" s="7"/>
      <c r="K14" s="10"/>
      <c r="L14" s="11"/>
      <c r="M14" s="11"/>
    </row>
    <row r="15" spans="1:13" ht="12.75" customHeight="1">
      <c r="A15" s="11"/>
      <c r="B15" s="20" t="s">
        <v>70</v>
      </c>
      <c r="C15" s="9" t="s">
        <v>104</v>
      </c>
      <c r="D15" s="9" t="s">
        <v>9</v>
      </c>
      <c r="E15" s="10">
        <v>89</v>
      </c>
      <c r="F15" s="10">
        <v>35</v>
      </c>
      <c r="G15" s="10">
        <f t="shared" si="0"/>
        <v>124</v>
      </c>
      <c r="H15" s="11"/>
      <c r="I15" s="12"/>
      <c r="J15" s="13"/>
      <c r="K15" s="14"/>
      <c r="L15" s="11"/>
      <c r="M15" s="11"/>
    </row>
    <row r="16" spans="1:13" ht="12.75" customHeight="1">
      <c r="A16" s="11"/>
      <c r="B16" s="20" t="s">
        <v>71</v>
      </c>
      <c r="C16" s="9" t="s">
        <v>14</v>
      </c>
      <c r="D16" s="9" t="s">
        <v>7</v>
      </c>
      <c r="E16" s="10">
        <v>83</v>
      </c>
      <c r="F16" s="10">
        <v>40</v>
      </c>
      <c r="G16" s="10">
        <f t="shared" si="0"/>
        <v>123</v>
      </c>
      <c r="H16" s="11"/>
      <c r="I16" s="12"/>
      <c r="J16" s="13"/>
      <c r="K16" s="14"/>
      <c r="L16" s="11"/>
      <c r="M16" s="11"/>
    </row>
    <row r="17" spans="1:13" ht="12.75" customHeight="1">
      <c r="A17" s="11"/>
      <c r="B17" s="20" t="s">
        <v>72</v>
      </c>
      <c r="C17" s="9" t="s">
        <v>42</v>
      </c>
      <c r="D17" s="9" t="s">
        <v>22</v>
      </c>
      <c r="E17" s="10">
        <v>89</v>
      </c>
      <c r="F17" s="10">
        <v>33</v>
      </c>
      <c r="G17" s="15">
        <f t="shared" si="0"/>
        <v>122</v>
      </c>
      <c r="H17" s="11"/>
      <c r="I17" s="12"/>
      <c r="J17" s="13"/>
      <c r="K17" s="14"/>
      <c r="L17" s="11"/>
      <c r="M17" s="11"/>
    </row>
    <row r="18" spans="1:13" ht="12.75" customHeight="1">
      <c r="A18" s="11"/>
      <c r="B18" s="20" t="s">
        <v>73</v>
      </c>
      <c r="C18" s="9" t="s">
        <v>34</v>
      </c>
      <c r="D18" s="9" t="s">
        <v>24</v>
      </c>
      <c r="E18" s="10">
        <v>84</v>
      </c>
      <c r="F18" s="10">
        <v>37</v>
      </c>
      <c r="G18" s="10">
        <f t="shared" si="0"/>
        <v>121</v>
      </c>
      <c r="H18" s="11"/>
      <c r="I18" s="12"/>
      <c r="J18" s="13"/>
      <c r="K18" s="14"/>
      <c r="L18" s="11"/>
      <c r="M18" s="11"/>
    </row>
    <row r="19" spans="1:13" ht="12.75" customHeight="1">
      <c r="A19" s="11"/>
      <c r="B19" s="20" t="s">
        <v>74</v>
      </c>
      <c r="C19" s="9" t="s">
        <v>62</v>
      </c>
      <c r="D19" s="9" t="s">
        <v>21</v>
      </c>
      <c r="E19" s="15">
        <v>78</v>
      </c>
      <c r="F19" s="10">
        <v>42</v>
      </c>
      <c r="G19" s="10">
        <f t="shared" si="0"/>
        <v>120</v>
      </c>
      <c r="H19" s="11"/>
      <c r="I19" s="12"/>
      <c r="J19" s="13"/>
      <c r="K19" s="14"/>
      <c r="L19" s="11"/>
      <c r="M19" s="11"/>
    </row>
    <row r="20" spans="1:13" ht="12.75" customHeight="1">
      <c r="A20" s="11"/>
      <c r="B20" s="20" t="s">
        <v>75</v>
      </c>
      <c r="C20" s="9" t="s">
        <v>16</v>
      </c>
      <c r="D20" s="9" t="s">
        <v>7</v>
      </c>
      <c r="E20" s="15">
        <v>77</v>
      </c>
      <c r="F20" s="10">
        <v>41</v>
      </c>
      <c r="G20" s="10">
        <f t="shared" si="0"/>
        <v>118</v>
      </c>
      <c r="H20" s="11"/>
      <c r="I20" s="12"/>
      <c r="J20" s="13"/>
      <c r="K20" s="14"/>
      <c r="L20" s="11"/>
      <c r="M20" s="11"/>
    </row>
    <row r="21" spans="1:13" ht="12.75" customHeight="1">
      <c r="A21" s="11"/>
      <c r="B21" s="20" t="s">
        <v>76</v>
      </c>
      <c r="C21" s="9" t="s">
        <v>105</v>
      </c>
      <c r="D21" s="9" t="s">
        <v>9</v>
      </c>
      <c r="E21" s="15">
        <v>85</v>
      </c>
      <c r="F21" s="10">
        <v>31</v>
      </c>
      <c r="G21" s="10">
        <f t="shared" si="0"/>
        <v>116</v>
      </c>
      <c r="H21" s="11"/>
      <c r="I21" s="12"/>
      <c r="J21" s="13"/>
      <c r="K21" s="14"/>
      <c r="L21" s="11"/>
      <c r="M21" s="11"/>
    </row>
    <row r="22" spans="1:13" ht="12.75" customHeight="1">
      <c r="A22" s="11"/>
      <c r="B22" s="20" t="s">
        <v>77</v>
      </c>
      <c r="C22" s="9" t="s">
        <v>106</v>
      </c>
      <c r="D22" s="9" t="s">
        <v>22</v>
      </c>
      <c r="E22" s="15">
        <v>83</v>
      </c>
      <c r="F22" s="10">
        <v>32</v>
      </c>
      <c r="G22" s="10">
        <f t="shared" si="0"/>
        <v>115</v>
      </c>
      <c r="H22" s="11"/>
      <c r="I22" s="12"/>
      <c r="J22" s="13"/>
      <c r="K22" s="14"/>
      <c r="L22" s="11"/>
      <c r="M22" s="11"/>
    </row>
    <row r="23" spans="1:13" ht="12.75" customHeight="1">
      <c r="A23" s="11"/>
      <c r="B23" s="20" t="s">
        <v>78</v>
      </c>
      <c r="C23" s="9" t="s">
        <v>29</v>
      </c>
      <c r="D23" s="9" t="s">
        <v>19</v>
      </c>
      <c r="E23" s="15">
        <v>78</v>
      </c>
      <c r="F23" s="10">
        <v>35</v>
      </c>
      <c r="G23" s="10">
        <f t="shared" si="0"/>
        <v>113</v>
      </c>
      <c r="H23" s="11"/>
      <c r="I23" s="12"/>
      <c r="J23" s="13"/>
      <c r="K23" s="14"/>
      <c r="L23" s="11"/>
      <c r="M23" s="11"/>
    </row>
    <row r="24" spans="1:13" ht="12.75" customHeight="1">
      <c r="A24" s="11"/>
      <c r="B24" s="20" t="s">
        <v>79</v>
      </c>
      <c r="C24" s="9" t="s">
        <v>15</v>
      </c>
      <c r="D24" s="9" t="s">
        <v>7</v>
      </c>
      <c r="E24" s="15">
        <v>80</v>
      </c>
      <c r="F24" s="10">
        <v>32</v>
      </c>
      <c r="G24" s="10">
        <f t="shared" si="0"/>
        <v>112</v>
      </c>
      <c r="H24" s="11"/>
      <c r="I24" s="12"/>
      <c r="J24" s="13"/>
      <c r="K24" s="14"/>
      <c r="L24" s="11"/>
      <c r="M24" s="11"/>
    </row>
    <row r="25" spans="1:13" ht="12.75" customHeight="1">
      <c r="A25" s="11"/>
      <c r="B25" s="20" t="s">
        <v>80</v>
      </c>
      <c r="C25" s="9" t="s">
        <v>32</v>
      </c>
      <c r="D25" s="9" t="s">
        <v>24</v>
      </c>
      <c r="E25" s="15">
        <v>71</v>
      </c>
      <c r="F25" s="10">
        <v>39</v>
      </c>
      <c r="G25" s="10">
        <f t="shared" si="0"/>
        <v>110</v>
      </c>
      <c r="H25" s="11"/>
      <c r="I25" s="12"/>
      <c r="J25" s="13"/>
      <c r="K25" s="14"/>
      <c r="L25" s="11"/>
      <c r="M25" s="11"/>
    </row>
    <row r="26" spans="1:13" ht="12.75" customHeight="1">
      <c r="A26" s="11"/>
      <c r="B26" s="20" t="s">
        <v>81</v>
      </c>
      <c r="C26" s="9" t="s">
        <v>13</v>
      </c>
      <c r="D26" s="9" t="s">
        <v>9</v>
      </c>
      <c r="E26" s="15">
        <v>72</v>
      </c>
      <c r="F26" s="10">
        <v>38</v>
      </c>
      <c r="G26" s="10">
        <f t="shared" si="0"/>
        <v>110</v>
      </c>
      <c r="H26" s="11"/>
      <c r="I26" s="12"/>
      <c r="J26" s="13"/>
      <c r="K26" s="14"/>
      <c r="L26" s="11"/>
      <c r="M26" s="11"/>
    </row>
    <row r="27" spans="1:13" ht="12.75" customHeight="1">
      <c r="A27" s="11"/>
      <c r="B27" s="20" t="s">
        <v>82</v>
      </c>
      <c r="C27" s="9" t="s">
        <v>44</v>
      </c>
      <c r="D27" s="9" t="s">
        <v>9</v>
      </c>
      <c r="E27" s="15">
        <v>75</v>
      </c>
      <c r="F27" s="10">
        <v>34</v>
      </c>
      <c r="G27" s="10">
        <f t="shared" si="0"/>
        <v>109</v>
      </c>
      <c r="H27" s="11"/>
      <c r="I27" s="12"/>
      <c r="J27" s="13"/>
      <c r="K27" s="14"/>
      <c r="L27" s="11"/>
      <c r="M27" s="11"/>
    </row>
    <row r="28" spans="1:13" ht="12.75" customHeight="1">
      <c r="A28" s="11"/>
      <c r="B28" s="20" t="s">
        <v>83</v>
      </c>
      <c r="C28" s="9" t="s">
        <v>35</v>
      </c>
      <c r="D28" s="9" t="s">
        <v>24</v>
      </c>
      <c r="E28" s="15">
        <v>73</v>
      </c>
      <c r="F28" s="10">
        <v>35</v>
      </c>
      <c r="G28" s="10">
        <f t="shared" si="0"/>
        <v>108</v>
      </c>
      <c r="H28" s="11"/>
      <c r="I28" s="12"/>
      <c r="J28" s="13"/>
      <c r="K28" s="14"/>
      <c r="L28" s="11"/>
      <c r="M28" s="11"/>
    </row>
    <row r="29" spans="1:13" ht="12.75" customHeight="1">
      <c r="A29" s="11"/>
      <c r="B29" s="20" t="s">
        <v>84</v>
      </c>
      <c r="C29" s="9" t="s">
        <v>102</v>
      </c>
      <c r="D29" s="9" t="s">
        <v>103</v>
      </c>
      <c r="E29" s="15">
        <v>74</v>
      </c>
      <c r="F29" s="10">
        <v>34</v>
      </c>
      <c r="G29" s="10">
        <f t="shared" si="0"/>
        <v>108</v>
      </c>
      <c r="H29" s="11"/>
      <c r="I29" s="12"/>
      <c r="J29" s="13"/>
      <c r="K29" s="14"/>
      <c r="L29" s="11"/>
      <c r="M29" s="11"/>
    </row>
    <row r="30" spans="1:13" ht="12.75" customHeight="1">
      <c r="A30" s="11"/>
      <c r="B30" s="20" t="s">
        <v>85</v>
      </c>
      <c r="C30" s="9" t="s">
        <v>27</v>
      </c>
      <c r="D30" s="9" t="s">
        <v>20</v>
      </c>
      <c r="E30" s="15">
        <v>81</v>
      </c>
      <c r="F30" s="10">
        <v>26</v>
      </c>
      <c r="G30" s="10">
        <f t="shared" si="0"/>
        <v>107</v>
      </c>
      <c r="H30" s="11"/>
      <c r="I30" s="12"/>
      <c r="J30" s="13"/>
      <c r="K30" s="14"/>
      <c r="L30" s="11"/>
      <c r="M30" s="11"/>
    </row>
    <row r="31" spans="1:13" ht="12.75" customHeight="1">
      <c r="A31" s="11"/>
      <c r="B31" s="20" t="s">
        <v>86</v>
      </c>
      <c r="C31" s="9" t="s">
        <v>40</v>
      </c>
      <c r="D31" s="9" t="s">
        <v>22</v>
      </c>
      <c r="E31" s="15">
        <v>67</v>
      </c>
      <c r="F31" s="10">
        <v>39</v>
      </c>
      <c r="G31" s="10">
        <f t="shared" si="0"/>
        <v>106</v>
      </c>
      <c r="H31" s="11"/>
      <c r="I31" s="12"/>
      <c r="J31" s="13"/>
      <c r="K31" s="14"/>
      <c r="L31" s="11"/>
      <c r="M31" s="11"/>
    </row>
    <row r="32" spans="1:13" ht="12.75" customHeight="1">
      <c r="A32" s="11"/>
      <c r="B32" s="20" t="s">
        <v>87</v>
      </c>
      <c r="C32" s="9" t="s">
        <v>26</v>
      </c>
      <c r="D32" s="9" t="s">
        <v>20</v>
      </c>
      <c r="E32" s="15">
        <v>73</v>
      </c>
      <c r="F32" s="10">
        <v>32</v>
      </c>
      <c r="G32" s="10">
        <f t="shared" si="0"/>
        <v>105</v>
      </c>
      <c r="H32" s="11"/>
      <c r="I32" s="12"/>
      <c r="J32" s="13"/>
      <c r="K32" s="14"/>
      <c r="L32" s="11"/>
      <c r="M32" s="11"/>
    </row>
    <row r="33" spans="1:13" ht="12.75" customHeight="1">
      <c r="A33" s="11"/>
      <c r="B33" s="20" t="s">
        <v>88</v>
      </c>
      <c r="C33" s="9" t="s">
        <v>100</v>
      </c>
      <c r="D33" s="9" t="s">
        <v>103</v>
      </c>
      <c r="E33" s="15">
        <v>73</v>
      </c>
      <c r="F33" s="10">
        <v>30</v>
      </c>
      <c r="G33" s="10">
        <f t="shared" si="0"/>
        <v>103</v>
      </c>
      <c r="H33" s="11"/>
      <c r="I33" s="12"/>
      <c r="J33" s="13"/>
      <c r="K33" s="14"/>
      <c r="L33" s="11"/>
      <c r="M33" s="11"/>
    </row>
    <row r="34" spans="1:13" ht="12.75" customHeight="1">
      <c r="A34" s="11"/>
      <c r="B34" s="20" t="s">
        <v>89</v>
      </c>
      <c r="C34" s="9" t="s">
        <v>101</v>
      </c>
      <c r="D34" s="9" t="s">
        <v>103</v>
      </c>
      <c r="E34" s="15">
        <v>71</v>
      </c>
      <c r="F34" s="10">
        <v>29</v>
      </c>
      <c r="G34" s="10">
        <f t="shared" si="0"/>
        <v>100</v>
      </c>
      <c r="H34" s="11"/>
      <c r="I34" s="12"/>
      <c r="J34" s="13"/>
      <c r="K34" s="14"/>
      <c r="L34" s="11"/>
      <c r="M34" s="11"/>
    </row>
    <row r="35" spans="1:13">
      <c r="A35" s="11"/>
      <c r="B35" s="12"/>
      <c r="C35" s="13"/>
      <c r="D35" s="13"/>
      <c r="E35" s="14"/>
      <c r="F35" s="14"/>
      <c r="G35" s="14"/>
      <c r="H35" s="11"/>
      <c r="I35" s="12"/>
      <c r="J35" s="13"/>
      <c r="K35" s="14"/>
      <c r="L35" s="11"/>
      <c r="M35" s="11"/>
    </row>
    <row r="36" spans="1:13">
      <c r="A36" s="11"/>
      <c r="B36" s="12"/>
      <c r="C36" s="13"/>
      <c r="D36" s="13"/>
      <c r="E36" s="14"/>
      <c r="F36" s="14"/>
      <c r="G36" s="14"/>
      <c r="H36" s="11"/>
      <c r="I36" s="12"/>
      <c r="J36" s="13"/>
      <c r="K36" s="14"/>
      <c r="L36" s="11"/>
      <c r="M36" s="11"/>
    </row>
    <row r="37" spans="1:13">
      <c r="A37" s="11"/>
      <c r="B37" s="12"/>
      <c r="C37" s="13"/>
      <c r="D37" s="13"/>
      <c r="E37" s="14"/>
      <c r="F37" s="14"/>
      <c r="G37" s="14"/>
      <c r="H37" s="11"/>
      <c r="I37" s="12"/>
      <c r="J37" s="13"/>
      <c r="K37" s="14"/>
      <c r="L37" s="11"/>
      <c r="M37" s="11"/>
    </row>
  </sheetData>
  <sortState ref="C4:G43">
    <sortCondition descending="1" ref="G4:G43"/>
  </sortState>
  <mergeCells count="3">
    <mergeCell ref="B1:K1"/>
    <mergeCell ref="B2:G2"/>
    <mergeCell ref="I2:K2"/>
  </mergeCells>
  <printOptions horizontalCentered="1"/>
  <pageMargins left="0.5" right="0.70866141732283472" top="0.78740157480314965" bottom="0.78740157480314965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workbookViewId="0"/>
  </sheetViews>
  <sheetFormatPr defaultRowHeight="15"/>
  <cols>
    <col min="1" max="1" width="3.85546875" customWidth="1"/>
    <col min="2" max="2" width="5.7109375" style="1" customWidth="1"/>
    <col min="3" max="3" width="16.7109375" style="3" customWidth="1"/>
    <col min="4" max="4" width="12.7109375" style="3" customWidth="1"/>
    <col min="5" max="7" width="5.7109375" style="2" customWidth="1"/>
    <col min="8" max="8" width="3.140625" customWidth="1"/>
    <col min="9" max="9" width="5.7109375" style="1" customWidth="1"/>
    <col min="10" max="10" width="12.7109375" style="42" customWidth="1"/>
    <col min="11" max="11" width="5.7109375" style="2" customWidth="1"/>
  </cols>
  <sheetData>
    <row r="1" spans="1:13" ht="93.75" customHeight="1">
      <c r="A1" s="11"/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3" ht="12.75" customHeight="1">
      <c r="A2" s="11"/>
      <c r="B2" s="85" t="s">
        <v>0</v>
      </c>
      <c r="C2" s="85"/>
      <c r="D2" s="85"/>
      <c r="E2" s="85"/>
      <c r="F2" s="85"/>
      <c r="G2" s="85"/>
      <c r="H2" s="11"/>
      <c r="I2" s="85" t="s">
        <v>6</v>
      </c>
      <c r="J2" s="85"/>
      <c r="K2" s="85"/>
      <c r="L2" s="11"/>
      <c r="M2" s="11"/>
    </row>
    <row r="3" spans="1:13" ht="12.75" customHeight="1">
      <c r="A3" s="11"/>
      <c r="B3" s="21" t="s">
        <v>8</v>
      </c>
      <c r="C3" s="17" t="s">
        <v>1</v>
      </c>
      <c r="D3" s="17" t="s">
        <v>2</v>
      </c>
      <c r="E3" s="17" t="s">
        <v>3</v>
      </c>
      <c r="F3" s="17" t="s">
        <v>4</v>
      </c>
      <c r="G3" s="4" t="s">
        <v>5</v>
      </c>
      <c r="H3" s="11"/>
      <c r="I3" s="19" t="s">
        <v>8</v>
      </c>
      <c r="J3" s="4" t="s">
        <v>1</v>
      </c>
      <c r="K3" s="4" t="s">
        <v>5</v>
      </c>
      <c r="L3" s="11"/>
      <c r="M3" s="11"/>
    </row>
    <row r="4" spans="1:13" ht="12.75" customHeight="1">
      <c r="A4" s="11"/>
      <c r="B4" s="20" t="s">
        <v>10</v>
      </c>
      <c r="C4" s="9" t="s">
        <v>68</v>
      </c>
      <c r="D4" s="9" t="s">
        <v>23</v>
      </c>
      <c r="E4" s="17">
        <v>98</v>
      </c>
      <c r="F4" s="17">
        <v>51</v>
      </c>
      <c r="G4" s="17">
        <f t="shared" ref="G4:G29" si="0">SUM(E4:F4)</f>
        <v>149</v>
      </c>
      <c r="H4" s="11"/>
      <c r="I4" s="20" t="s">
        <v>10</v>
      </c>
      <c r="J4" s="36" t="s">
        <v>23</v>
      </c>
      <c r="K4" s="17">
        <v>431</v>
      </c>
      <c r="L4" s="11"/>
      <c r="M4" s="11"/>
    </row>
    <row r="5" spans="1:13" ht="12.75" customHeight="1">
      <c r="A5" s="11"/>
      <c r="B5" s="20" t="s">
        <v>11</v>
      </c>
      <c r="C5" s="28" t="s">
        <v>134</v>
      </c>
      <c r="D5" s="28" t="s">
        <v>18</v>
      </c>
      <c r="E5" s="23">
        <v>100</v>
      </c>
      <c r="F5" s="23">
        <v>48</v>
      </c>
      <c r="G5" s="17">
        <f t="shared" si="0"/>
        <v>148</v>
      </c>
      <c r="H5" s="11"/>
      <c r="I5" s="20" t="s">
        <v>11</v>
      </c>
      <c r="J5" s="36" t="s">
        <v>18</v>
      </c>
      <c r="K5" s="17">
        <v>425</v>
      </c>
      <c r="L5" s="11"/>
      <c r="M5" s="11"/>
    </row>
    <row r="6" spans="1:13" ht="12.75" customHeight="1">
      <c r="A6" s="11"/>
      <c r="B6" s="20" t="s">
        <v>49</v>
      </c>
      <c r="C6" s="9" t="s">
        <v>67</v>
      </c>
      <c r="D6" s="9" t="s">
        <v>23</v>
      </c>
      <c r="E6" s="26">
        <v>102</v>
      </c>
      <c r="F6" s="26">
        <v>44</v>
      </c>
      <c r="G6" s="17">
        <f t="shared" si="0"/>
        <v>146</v>
      </c>
      <c r="H6" s="11"/>
      <c r="I6" s="20" t="s">
        <v>49</v>
      </c>
      <c r="J6" s="36" t="s">
        <v>19</v>
      </c>
      <c r="K6" s="17">
        <v>421</v>
      </c>
      <c r="L6" s="11"/>
      <c r="M6" s="11"/>
    </row>
    <row r="7" spans="1:13" ht="12.75" customHeight="1">
      <c r="A7" s="11"/>
      <c r="B7" s="20" t="s">
        <v>50</v>
      </c>
      <c r="C7" s="9" t="s">
        <v>30</v>
      </c>
      <c r="D7" s="9" t="s">
        <v>19</v>
      </c>
      <c r="E7" s="17">
        <v>93</v>
      </c>
      <c r="F7" s="17">
        <v>51</v>
      </c>
      <c r="G7" s="17">
        <f t="shared" si="0"/>
        <v>144</v>
      </c>
      <c r="H7" s="11"/>
      <c r="I7" s="20" t="s">
        <v>50</v>
      </c>
      <c r="J7" s="36" t="s">
        <v>21</v>
      </c>
      <c r="K7" s="17">
        <v>392</v>
      </c>
      <c r="L7" s="11"/>
      <c r="M7" s="11"/>
    </row>
    <row r="8" spans="1:13" ht="12.75" customHeight="1">
      <c r="A8" s="11"/>
      <c r="B8" s="20" t="s">
        <v>51</v>
      </c>
      <c r="C8" s="9" t="s">
        <v>60</v>
      </c>
      <c r="D8" s="9" t="s">
        <v>18</v>
      </c>
      <c r="E8" s="17">
        <v>104</v>
      </c>
      <c r="F8" s="17">
        <v>36</v>
      </c>
      <c r="G8" s="17">
        <f t="shared" si="0"/>
        <v>140</v>
      </c>
      <c r="H8" s="11"/>
      <c r="I8" s="20" t="s">
        <v>51</v>
      </c>
      <c r="J8" s="36" t="s">
        <v>9</v>
      </c>
      <c r="K8" s="17">
        <v>370</v>
      </c>
      <c r="L8" s="11"/>
      <c r="M8" s="11"/>
    </row>
    <row r="9" spans="1:13" ht="12.75" customHeight="1">
      <c r="A9" s="11"/>
      <c r="B9" s="20" t="s">
        <v>52</v>
      </c>
      <c r="C9" s="9" t="s">
        <v>133</v>
      </c>
      <c r="D9" s="9" t="s">
        <v>19</v>
      </c>
      <c r="E9" s="17">
        <v>96</v>
      </c>
      <c r="F9" s="17">
        <v>44</v>
      </c>
      <c r="G9" s="17">
        <f t="shared" si="0"/>
        <v>140</v>
      </c>
      <c r="H9" s="11"/>
      <c r="I9" s="20" t="s">
        <v>52</v>
      </c>
      <c r="J9" s="36" t="s">
        <v>121</v>
      </c>
      <c r="K9" s="17">
        <v>354</v>
      </c>
      <c r="L9" s="11"/>
      <c r="M9" s="11"/>
    </row>
    <row r="10" spans="1:13" ht="12.75" customHeight="1">
      <c r="A10" s="11"/>
      <c r="B10" s="20" t="s">
        <v>53</v>
      </c>
      <c r="C10" s="9" t="s">
        <v>123</v>
      </c>
      <c r="D10" s="9" t="s">
        <v>18</v>
      </c>
      <c r="E10" s="17">
        <v>93</v>
      </c>
      <c r="F10" s="17">
        <v>44</v>
      </c>
      <c r="G10" s="17">
        <f t="shared" si="0"/>
        <v>137</v>
      </c>
      <c r="H10" s="11"/>
      <c r="I10" s="31" t="s">
        <v>53</v>
      </c>
      <c r="J10" s="37" t="s">
        <v>122</v>
      </c>
      <c r="K10" s="32">
        <v>297</v>
      </c>
      <c r="L10" s="11"/>
      <c r="M10" s="11"/>
    </row>
    <row r="11" spans="1:13" ht="12.75" customHeight="1">
      <c r="A11" s="11"/>
      <c r="B11" s="20" t="s">
        <v>54</v>
      </c>
      <c r="C11" s="9" t="s">
        <v>132</v>
      </c>
      <c r="D11" s="9" t="s">
        <v>19</v>
      </c>
      <c r="E11" s="25">
        <v>95</v>
      </c>
      <c r="F11" s="25">
        <v>42</v>
      </c>
      <c r="G11" s="17">
        <f t="shared" si="0"/>
        <v>137</v>
      </c>
      <c r="H11" s="11"/>
      <c r="I11" s="33"/>
      <c r="J11" s="38"/>
      <c r="K11" s="34"/>
      <c r="L11" s="11"/>
      <c r="M11" s="11"/>
    </row>
    <row r="12" spans="1:13" ht="12.75" customHeight="1">
      <c r="A12" s="11"/>
      <c r="B12" s="20" t="s">
        <v>55</v>
      </c>
      <c r="C12" s="9" t="s">
        <v>63</v>
      </c>
      <c r="D12" s="9" t="s">
        <v>21</v>
      </c>
      <c r="E12" s="17">
        <v>93</v>
      </c>
      <c r="F12" s="17">
        <v>43</v>
      </c>
      <c r="G12" s="17">
        <f t="shared" si="0"/>
        <v>136</v>
      </c>
      <c r="H12" s="11"/>
      <c r="I12" s="29"/>
      <c r="J12" s="39"/>
      <c r="K12" s="30"/>
      <c r="L12" s="11"/>
      <c r="M12" s="11"/>
    </row>
    <row r="13" spans="1:13" ht="12.75" customHeight="1">
      <c r="A13" s="11"/>
      <c r="B13" s="20" t="s">
        <v>56</v>
      </c>
      <c r="C13" s="9" t="s">
        <v>66</v>
      </c>
      <c r="D13" s="9" t="s">
        <v>23</v>
      </c>
      <c r="E13" s="17">
        <v>93</v>
      </c>
      <c r="F13" s="17">
        <v>43</v>
      </c>
      <c r="G13" s="17">
        <f t="shared" si="0"/>
        <v>136</v>
      </c>
      <c r="H13" s="11"/>
      <c r="I13" s="29"/>
      <c r="J13" s="39"/>
      <c r="K13" s="30"/>
      <c r="L13" s="11"/>
      <c r="M13" s="11"/>
    </row>
    <row r="14" spans="1:13" ht="12.75" customHeight="1">
      <c r="A14" s="11"/>
      <c r="B14" s="20" t="s">
        <v>57</v>
      </c>
      <c r="C14" s="9" t="s">
        <v>131</v>
      </c>
      <c r="D14" s="9" t="s">
        <v>19</v>
      </c>
      <c r="E14" s="17">
        <v>94</v>
      </c>
      <c r="F14" s="17">
        <v>37</v>
      </c>
      <c r="G14" s="17">
        <f t="shared" si="0"/>
        <v>131</v>
      </c>
      <c r="H14" s="11"/>
      <c r="I14" s="29"/>
      <c r="J14" s="39"/>
      <c r="K14" s="30"/>
      <c r="L14" s="11"/>
      <c r="M14" s="11"/>
    </row>
    <row r="15" spans="1:13" ht="12.75" customHeight="1">
      <c r="A15" s="11"/>
      <c r="B15" s="20" t="s">
        <v>70</v>
      </c>
      <c r="C15" s="9" t="s">
        <v>136</v>
      </c>
      <c r="D15" s="9" t="s">
        <v>21</v>
      </c>
      <c r="E15" s="17">
        <v>96</v>
      </c>
      <c r="F15" s="17">
        <v>35</v>
      </c>
      <c r="G15" s="17">
        <f t="shared" si="0"/>
        <v>131</v>
      </c>
      <c r="H15" s="11"/>
      <c r="I15" s="29"/>
      <c r="J15" s="40"/>
      <c r="K15" s="30"/>
      <c r="L15" s="11"/>
      <c r="M15" s="11"/>
    </row>
    <row r="16" spans="1:13" ht="12.75" customHeight="1">
      <c r="A16" s="11"/>
      <c r="B16" s="20" t="s">
        <v>71</v>
      </c>
      <c r="C16" s="9" t="s">
        <v>126</v>
      </c>
      <c r="D16" s="35" t="s">
        <v>121</v>
      </c>
      <c r="E16" s="17">
        <v>85</v>
      </c>
      <c r="F16" s="17">
        <v>43</v>
      </c>
      <c r="G16" s="17">
        <f t="shared" si="0"/>
        <v>128</v>
      </c>
      <c r="H16" s="11"/>
      <c r="I16" s="18"/>
      <c r="J16" s="41"/>
      <c r="K16" s="14"/>
      <c r="L16" s="11"/>
      <c r="M16" s="11"/>
    </row>
    <row r="17" spans="1:13" ht="12.75" customHeight="1">
      <c r="A17" s="11"/>
      <c r="B17" s="20" t="s">
        <v>72</v>
      </c>
      <c r="C17" s="9" t="s">
        <v>38</v>
      </c>
      <c r="D17" s="9" t="s">
        <v>9</v>
      </c>
      <c r="E17" s="17">
        <v>93</v>
      </c>
      <c r="F17" s="17">
        <v>35</v>
      </c>
      <c r="G17" s="17">
        <f t="shared" si="0"/>
        <v>128</v>
      </c>
      <c r="H17" s="11"/>
      <c r="I17" s="18"/>
      <c r="J17" s="41"/>
      <c r="K17" s="14"/>
      <c r="L17" s="11"/>
      <c r="M17" s="11"/>
    </row>
    <row r="18" spans="1:13" ht="12.75" customHeight="1">
      <c r="A18" s="11"/>
      <c r="B18" s="20" t="s">
        <v>73</v>
      </c>
      <c r="C18" s="9" t="s">
        <v>64</v>
      </c>
      <c r="D18" s="9" t="s">
        <v>21</v>
      </c>
      <c r="E18" s="17">
        <v>91</v>
      </c>
      <c r="F18" s="17">
        <v>34</v>
      </c>
      <c r="G18" s="17">
        <f t="shared" si="0"/>
        <v>125</v>
      </c>
      <c r="H18" s="11"/>
      <c r="I18" s="18"/>
      <c r="J18" s="41"/>
      <c r="K18" s="14"/>
      <c r="L18" s="11"/>
      <c r="M18" s="11"/>
    </row>
    <row r="19" spans="1:13" ht="12.75" customHeight="1">
      <c r="A19" s="11"/>
      <c r="B19" s="20" t="s">
        <v>74</v>
      </c>
      <c r="C19" s="28" t="s">
        <v>69</v>
      </c>
      <c r="D19" s="28" t="s">
        <v>23</v>
      </c>
      <c r="E19" s="23">
        <v>73</v>
      </c>
      <c r="F19" s="23">
        <v>51</v>
      </c>
      <c r="G19" s="17">
        <f t="shared" si="0"/>
        <v>124</v>
      </c>
      <c r="H19" s="11"/>
      <c r="I19" s="18"/>
      <c r="J19" s="41"/>
      <c r="K19" s="14"/>
      <c r="L19" s="11"/>
      <c r="M19" s="11"/>
    </row>
    <row r="20" spans="1:13" ht="12.75" customHeight="1">
      <c r="A20" s="11"/>
      <c r="B20" s="20" t="s">
        <v>75</v>
      </c>
      <c r="C20" s="9" t="s">
        <v>124</v>
      </c>
      <c r="D20" s="9" t="s">
        <v>18</v>
      </c>
      <c r="E20" s="26">
        <v>90</v>
      </c>
      <c r="F20" s="26">
        <v>32</v>
      </c>
      <c r="G20" s="17">
        <f t="shared" si="0"/>
        <v>122</v>
      </c>
      <c r="H20" s="11"/>
      <c r="I20" s="18"/>
      <c r="J20" s="41"/>
      <c r="K20" s="14"/>
      <c r="L20" s="11"/>
      <c r="M20" s="11"/>
    </row>
    <row r="21" spans="1:13" ht="12.75" customHeight="1">
      <c r="A21" s="11"/>
      <c r="B21" s="20" t="s">
        <v>76</v>
      </c>
      <c r="C21" s="9" t="s">
        <v>130</v>
      </c>
      <c r="D21" s="9" t="s">
        <v>122</v>
      </c>
      <c r="E21" s="17">
        <v>80</v>
      </c>
      <c r="F21" s="17">
        <v>42</v>
      </c>
      <c r="G21" s="17">
        <f t="shared" si="0"/>
        <v>122</v>
      </c>
      <c r="H21" s="11"/>
      <c r="I21" s="18"/>
      <c r="J21" s="41"/>
      <c r="K21" s="14"/>
      <c r="L21" s="11"/>
      <c r="M21" s="11"/>
    </row>
    <row r="22" spans="1:13" ht="12.75" customHeight="1">
      <c r="A22" s="11"/>
      <c r="B22" s="20" t="s">
        <v>77</v>
      </c>
      <c r="C22" s="9" t="s">
        <v>13</v>
      </c>
      <c r="D22" s="9" t="s">
        <v>9</v>
      </c>
      <c r="E22" s="25">
        <v>78</v>
      </c>
      <c r="F22" s="25">
        <v>44</v>
      </c>
      <c r="G22" s="17">
        <f t="shared" si="0"/>
        <v>122</v>
      </c>
      <c r="H22" s="11"/>
      <c r="I22" s="18"/>
      <c r="J22" s="41"/>
      <c r="K22" s="14"/>
      <c r="L22" s="11"/>
      <c r="M22" s="11"/>
    </row>
    <row r="23" spans="1:13" ht="12.75" customHeight="1">
      <c r="A23" s="11"/>
      <c r="B23" s="20" t="s">
        <v>78</v>
      </c>
      <c r="C23" s="9" t="s">
        <v>44</v>
      </c>
      <c r="D23" s="9" t="s">
        <v>9</v>
      </c>
      <c r="E23" s="17">
        <v>75</v>
      </c>
      <c r="F23" s="17">
        <v>45</v>
      </c>
      <c r="G23" s="17">
        <f t="shared" si="0"/>
        <v>120</v>
      </c>
      <c r="H23" s="11"/>
      <c r="I23" s="18"/>
      <c r="J23" s="41"/>
      <c r="K23" s="14"/>
      <c r="L23" s="11"/>
      <c r="M23" s="11"/>
    </row>
    <row r="24" spans="1:13" ht="12.75" customHeight="1">
      <c r="A24" s="11"/>
      <c r="B24" s="20" t="s">
        <v>79</v>
      </c>
      <c r="C24" s="28" t="s">
        <v>125</v>
      </c>
      <c r="D24" s="28" t="s">
        <v>9</v>
      </c>
      <c r="E24" s="23">
        <v>81</v>
      </c>
      <c r="F24" s="23">
        <v>35</v>
      </c>
      <c r="G24" s="17">
        <f t="shared" si="0"/>
        <v>116</v>
      </c>
      <c r="H24" s="11"/>
      <c r="I24" s="18"/>
      <c r="J24" s="41"/>
      <c r="K24" s="14"/>
      <c r="L24" s="11"/>
      <c r="M24" s="11"/>
    </row>
    <row r="25" spans="1:13" ht="12.75" customHeight="1">
      <c r="A25" s="11"/>
      <c r="B25" s="20" t="s">
        <v>80</v>
      </c>
      <c r="C25" s="9" t="s">
        <v>65</v>
      </c>
      <c r="D25" s="9" t="s">
        <v>21</v>
      </c>
      <c r="E25" s="26">
        <v>71</v>
      </c>
      <c r="F25" s="26">
        <v>44</v>
      </c>
      <c r="G25" s="17">
        <f t="shared" si="0"/>
        <v>115</v>
      </c>
      <c r="H25" s="11"/>
      <c r="I25" s="18"/>
      <c r="J25" s="41"/>
      <c r="K25" s="14"/>
      <c r="L25" s="11"/>
      <c r="M25" s="11"/>
    </row>
    <row r="26" spans="1:13" ht="12.75" customHeight="1">
      <c r="A26" s="11"/>
      <c r="B26" s="20" t="s">
        <v>81</v>
      </c>
      <c r="C26" s="9" t="s">
        <v>120</v>
      </c>
      <c r="D26" s="35" t="s">
        <v>121</v>
      </c>
      <c r="E26" s="17">
        <v>80</v>
      </c>
      <c r="F26" s="17">
        <v>34</v>
      </c>
      <c r="G26" s="17">
        <f t="shared" si="0"/>
        <v>114</v>
      </c>
      <c r="H26" s="11"/>
      <c r="I26" s="18"/>
      <c r="J26" s="41"/>
      <c r="K26" s="14"/>
      <c r="L26" s="11"/>
      <c r="M26" s="11"/>
    </row>
    <row r="27" spans="1:13">
      <c r="A27" s="11"/>
      <c r="B27" s="20" t="s">
        <v>82</v>
      </c>
      <c r="C27" s="9" t="s">
        <v>127</v>
      </c>
      <c r="D27" s="35" t="s">
        <v>121</v>
      </c>
      <c r="E27" s="25">
        <v>78</v>
      </c>
      <c r="F27" s="25">
        <v>34</v>
      </c>
      <c r="G27" s="25">
        <f t="shared" si="0"/>
        <v>112</v>
      </c>
      <c r="H27" s="11"/>
      <c r="I27" s="27"/>
      <c r="J27" s="41"/>
      <c r="K27" s="14"/>
      <c r="L27" s="11"/>
      <c r="M27" s="11"/>
    </row>
    <row r="28" spans="1:13">
      <c r="A28" s="11"/>
      <c r="B28" s="20" t="s">
        <v>83</v>
      </c>
      <c r="C28" s="9" t="s">
        <v>128</v>
      </c>
      <c r="D28" s="9" t="s">
        <v>122</v>
      </c>
      <c r="E28" s="25">
        <v>57</v>
      </c>
      <c r="F28" s="25">
        <v>36</v>
      </c>
      <c r="G28" s="25">
        <f t="shared" si="0"/>
        <v>93</v>
      </c>
      <c r="H28" s="11"/>
      <c r="I28" s="27"/>
      <c r="J28" s="41"/>
      <c r="K28" s="14"/>
      <c r="L28" s="11"/>
      <c r="M28" s="11"/>
    </row>
    <row r="29" spans="1:13">
      <c r="A29" s="11"/>
      <c r="B29" s="20" t="s">
        <v>84</v>
      </c>
      <c r="C29" s="9" t="s">
        <v>129</v>
      </c>
      <c r="D29" s="9" t="s">
        <v>122</v>
      </c>
      <c r="E29" s="26">
        <v>69</v>
      </c>
      <c r="F29" s="26">
        <v>13</v>
      </c>
      <c r="G29" s="25">
        <f t="shared" si="0"/>
        <v>82</v>
      </c>
      <c r="H29" s="11"/>
      <c r="I29" s="27"/>
      <c r="J29" s="41"/>
      <c r="K29" s="14"/>
      <c r="L29" s="11"/>
      <c r="M29" s="11"/>
    </row>
    <row r="30" spans="1:13">
      <c r="A30" s="11"/>
      <c r="B30" s="27"/>
      <c r="C30" s="13"/>
      <c r="D30" s="13"/>
      <c r="E30" s="14"/>
      <c r="F30" s="14"/>
      <c r="G30" s="14"/>
      <c r="H30" s="11"/>
      <c r="I30" s="27"/>
      <c r="J30" s="41"/>
      <c r="K30" s="14"/>
      <c r="L30" s="11"/>
      <c r="M30" s="11"/>
    </row>
    <row r="31" spans="1:13">
      <c r="A31" s="11"/>
      <c r="B31" s="27"/>
      <c r="C31" s="13"/>
      <c r="D31" s="13"/>
      <c r="E31" s="14"/>
      <c r="F31" s="14"/>
      <c r="G31" s="14"/>
      <c r="H31" s="11"/>
      <c r="I31" s="27"/>
      <c r="J31" s="41"/>
      <c r="K31" s="14"/>
      <c r="L31" s="11"/>
      <c r="M31" s="11"/>
    </row>
  </sheetData>
  <sortState ref="J4:K10">
    <sortCondition descending="1" ref="K4:K10"/>
  </sortState>
  <mergeCells count="3">
    <mergeCell ref="B1:K1"/>
    <mergeCell ref="B2:G2"/>
    <mergeCell ref="I2:K2"/>
  </mergeCells>
  <printOptions horizontalCentered="1"/>
  <pageMargins left="0.5" right="0.70866141732283472" top="0.78740157480314965" bottom="0.78740157480314965" header="0.31496062992125984" footer="0.31496062992125984"/>
  <pageSetup paperSize="9" scale="9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workbookViewId="0"/>
  </sheetViews>
  <sheetFormatPr defaultRowHeight="15"/>
  <cols>
    <col min="1" max="1" width="3.85546875" customWidth="1"/>
    <col min="2" max="2" width="5.7109375" style="1" customWidth="1"/>
    <col min="3" max="3" width="16.7109375" style="3" customWidth="1"/>
    <col min="4" max="4" width="17.42578125" style="42" customWidth="1"/>
    <col min="5" max="7" width="5.7109375" style="2" customWidth="1"/>
    <col min="8" max="8" width="3.140625" customWidth="1"/>
    <col min="9" max="9" width="5.7109375" style="1" customWidth="1"/>
    <col min="10" max="10" width="17.7109375" style="42" customWidth="1"/>
    <col min="11" max="11" width="5.7109375" style="2" customWidth="1"/>
  </cols>
  <sheetData>
    <row r="1" spans="1:13" ht="93.75" customHeight="1">
      <c r="A1" s="11"/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3" ht="12.75" customHeight="1">
      <c r="A2" s="11"/>
      <c r="B2" s="85" t="s">
        <v>0</v>
      </c>
      <c r="C2" s="85"/>
      <c r="D2" s="85"/>
      <c r="E2" s="85"/>
      <c r="F2" s="85"/>
      <c r="G2" s="85"/>
      <c r="H2" s="11"/>
      <c r="I2" s="85" t="s">
        <v>6</v>
      </c>
      <c r="J2" s="85"/>
      <c r="K2" s="85"/>
      <c r="L2" s="11"/>
      <c r="M2" s="11"/>
    </row>
    <row r="3" spans="1:13" ht="12.75" customHeight="1">
      <c r="A3" s="11"/>
      <c r="B3" s="21" t="s">
        <v>8</v>
      </c>
      <c r="C3" s="45" t="s">
        <v>1</v>
      </c>
      <c r="D3" s="4" t="s">
        <v>2</v>
      </c>
      <c r="E3" s="45" t="s">
        <v>3</v>
      </c>
      <c r="F3" s="45" t="s">
        <v>4</v>
      </c>
      <c r="G3" s="4" t="s">
        <v>5</v>
      </c>
      <c r="H3" s="11"/>
      <c r="I3" s="19" t="s">
        <v>8</v>
      </c>
      <c r="J3" s="4" t="s">
        <v>1</v>
      </c>
      <c r="K3" s="4" t="s">
        <v>5</v>
      </c>
      <c r="L3" s="11"/>
      <c r="M3" s="11"/>
    </row>
    <row r="4" spans="1:13" ht="12.75" customHeight="1">
      <c r="A4" s="11"/>
      <c r="B4" s="20" t="s">
        <v>10</v>
      </c>
      <c r="C4" s="9" t="s">
        <v>30</v>
      </c>
      <c r="D4" s="35" t="s">
        <v>19</v>
      </c>
      <c r="E4" s="45">
        <v>100</v>
      </c>
      <c r="F4" s="45">
        <v>44</v>
      </c>
      <c r="G4" s="45">
        <f t="shared" ref="G4:G35" si="0">SUM(E4:F4)</f>
        <v>144</v>
      </c>
      <c r="H4" s="11"/>
      <c r="I4" s="20" t="s">
        <v>10</v>
      </c>
      <c r="J4" s="48" t="s">
        <v>19</v>
      </c>
      <c r="K4" s="45">
        <v>402</v>
      </c>
      <c r="L4" s="11"/>
      <c r="M4" s="11"/>
    </row>
    <row r="5" spans="1:13" ht="12.75" customHeight="1">
      <c r="A5" s="11"/>
      <c r="B5" s="20" t="s">
        <v>11</v>
      </c>
      <c r="C5" s="9" t="s">
        <v>68</v>
      </c>
      <c r="D5" s="35" t="s">
        <v>23</v>
      </c>
      <c r="E5" s="45">
        <v>94</v>
      </c>
      <c r="F5" s="45">
        <v>45</v>
      </c>
      <c r="G5" s="45">
        <f t="shared" si="0"/>
        <v>139</v>
      </c>
      <c r="H5" s="11"/>
      <c r="I5" s="20" t="s">
        <v>11</v>
      </c>
      <c r="J5" s="48" t="s">
        <v>21</v>
      </c>
      <c r="K5" s="45">
        <v>397</v>
      </c>
      <c r="L5" s="11"/>
      <c r="M5" s="11"/>
    </row>
    <row r="6" spans="1:13" ht="12.75" customHeight="1">
      <c r="A6" s="11"/>
      <c r="B6" s="20" t="s">
        <v>49</v>
      </c>
      <c r="C6" s="9" t="s">
        <v>63</v>
      </c>
      <c r="D6" s="35" t="s">
        <v>21</v>
      </c>
      <c r="E6" s="45">
        <v>92</v>
      </c>
      <c r="F6" s="45">
        <v>44</v>
      </c>
      <c r="G6" s="45">
        <f t="shared" si="0"/>
        <v>136</v>
      </c>
      <c r="H6" s="11"/>
      <c r="I6" s="20" t="s">
        <v>49</v>
      </c>
      <c r="J6" s="48" t="s">
        <v>23</v>
      </c>
      <c r="K6" s="45">
        <v>378</v>
      </c>
      <c r="L6" s="11"/>
      <c r="M6" s="11"/>
    </row>
    <row r="7" spans="1:13" ht="12.75" customHeight="1">
      <c r="A7" s="11"/>
      <c r="B7" s="20" t="s">
        <v>50</v>
      </c>
      <c r="C7" s="9" t="s">
        <v>28</v>
      </c>
      <c r="D7" s="35" t="s">
        <v>19</v>
      </c>
      <c r="E7" s="45">
        <v>93</v>
      </c>
      <c r="F7" s="45">
        <v>40</v>
      </c>
      <c r="G7" s="45">
        <f t="shared" si="0"/>
        <v>133</v>
      </c>
      <c r="H7" s="11"/>
      <c r="I7" s="20" t="s">
        <v>50</v>
      </c>
      <c r="J7" s="36" t="s">
        <v>18</v>
      </c>
      <c r="K7" s="45">
        <v>354</v>
      </c>
      <c r="L7" s="11"/>
      <c r="M7" s="11"/>
    </row>
    <row r="8" spans="1:13" ht="12.75" customHeight="1">
      <c r="A8" s="11"/>
      <c r="B8" s="20" t="s">
        <v>51</v>
      </c>
      <c r="C8" s="9" t="s">
        <v>64</v>
      </c>
      <c r="D8" s="35" t="s">
        <v>21</v>
      </c>
      <c r="E8" s="45">
        <v>88</v>
      </c>
      <c r="F8" s="45">
        <v>44</v>
      </c>
      <c r="G8" s="45">
        <f t="shared" si="0"/>
        <v>132</v>
      </c>
      <c r="H8" s="11"/>
      <c r="I8" s="20" t="s">
        <v>51</v>
      </c>
      <c r="J8" s="48" t="s">
        <v>9</v>
      </c>
      <c r="K8" s="45">
        <v>344</v>
      </c>
      <c r="L8" s="11"/>
      <c r="M8" s="11"/>
    </row>
    <row r="9" spans="1:13" ht="12.75" customHeight="1">
      <c r="A9" s="11"/>
      <c r="B9" s="20" t="s">
        <v>52</v>
      </c>
      <c r="C9" s="9" t="s">
        <v>169</v>
      </c>
      <c r="D9" s="35" t="s">
        <v>18</v>
      </c>
      <c r="E9" s="45">
        <v>86</v>
      </c>
      <c r="F9" s="45">
        <v>44</v>
      </c>
      <c r="G9" s="45">
        <f t="shared" si="0"/>
        <v>130</v>
      </c>
      <c r="H9" s="11"/>
      <c r="I9" s="20" t="s">
        <v>52</v>
      </c>
      <c r="J9" s="48" t="s">
        <v>20</v>
      </c>
      <c r="K9" s="45">
        <v>338</v>
      </c>
      <c r="L9" s="11"/>
      <c r="M9" s="11"/>
    </row>
    <row r="10" spans="1:13" ht="12.75" customHeight="1">
      <c r="A10" s="11"/>
      <c r="B10" s="20" t="s">
        <v>53</v>
      </c>
      <c r="C10" s="9" t="s">
        <v>65</v>
      </c>
      <c r="D10" s="35" t="s">
        <v>21</v>
      </c>
      <c r="E10" s="45">
        <v>86</v>
      </c>
      <c r="F10" s="45">
        <v>43</v>
      </c>
      <c r="G10" s="45">
        <f t="shared" si="0"/>
        <v>129</v>
      </c>
      <c r="H10" s="11"/>
      <c r="I10" s="20" t="s">
        <v>53</v>
      </c>
      <c r="J10" s="48" t="s">
        <v>165</v>
      </c>
      <c r="K10" s="45">
        <v>331</v>
      </c>
      <c r="L10" s="11"/>
      <c r="M10" s="11"/>
    </row>
    <row r="11" spans="1:13" ht="12.75" customHeight="1">
      <c r="A11" s="11"/>
      <c r="B11" s="20" t="s">
        <v>54</v>
      </c>
      <c r="C11" s="9" t="s">
        <v>44</v>
      </c>
      <c r="D11" s="35" t="s">
        <v>9</v>
      </c>
      <c r="E11" s="45">
        <v>86</v>
      </c>
      <c r="F11" s="45">
        <v>40</v>
      </c>
      <c r="G11" s="45">
        <f t="shared" si="0"/>
        <v>126</v>
      </c>
      <c r="H11" s="11"/>
      <c r="I11" s="20" t="s">
        <v>54</v>
      </c>
      <c r="J11" s="36" t="s">
        <v>25</v>
      </c>
      <c r="K11" s="45">
        <v>322</v>
      </c>
      <c r="L11" s="11"/>
      <c r="M11" s="11"/>
    </row>
    <row r="12" spans="1:13" ht="12.75" customHeight="1">
      <c r="A12" s="11"/>
      <c r="B12" s="20" t="s">
        <v>55</v>
      </c>
      <c r="C12" s="9" t="s">
        <v>29</v>
      </c>
      <c r="D12" s="35" t="s">
        <v>19</v>
      </c>
      <c r="E12" s="45">
        <v>92</v>
      </c>
      <c r="F12" s="45">
        <v>33</v>
      </c>
      <c r="G12" s="45">
        <f t="shared" si="0"/>
        <v>125</v>
      </c>
      <c r="H12" s="11"/>
      <c r="I12" s="20" t="s">
        <v>55</v>
      </c>
      <c r="J12" s="49" t="s">
        <v>173</v>
      </c>
      <c r="K12" s="23">
        <v>321</v>
      </c>
      <c r="L12" s="11"/>
      <c r="M12" s="11"/>
    </row>
    <row r="13" spans="1:13" ht="12.75" customHeight="1">
      <c r="A13" s="11"/>
      <c r="B13" s="20" t="s">
        <v>56</v>
      </c>
      <c r="C13" s="9" t="s">
        <v>66</v>
      </c>
      <c r="D13" s="35" t="s">
        <v>23</v>
      </c>
      <c r="E13" s="45">
        <v>83</v>
      </c>
      <c r="F13" s="45">
        <v>41</v>
      </c>
      <c r="G13" s="45">
        <f t="shared" si="0"/>
        <v>124</v>
      </c>
      <c r="H13" s="11"/>
      <c r="I13" s="20" t="s">
        <v>56</v>
      </c>
      <c r="J13" s="48" t="s">
        <v>22</v>
      </c>
      <c r="K13" s="45">
        <v>319</v>
      </c>
      <c r="L13" s="11"/>
      <c r="M13" s="11"/>
    </row>
    <row r="14" spans="1:13" ht="12.75" customHeight="1">
      <c r="A14" s="11"/>
      <c r="B14" s="20" t="s">
        <v>57</v>
      </c>
      <c r="C14" s="9" t="s">
        <v>136</v>
      </c>
      <c r="D14" s="35" t="s">
        <v>21</v>
      </c>
      <c r="E14" s="45">
        <v>86</v>
      </c>
      <c r="F14" s="45">
        <v>36</v>
      </c>
      <c r="G14" s="45">
        <f t="shared" si="0"/>
        <v>122</v>
      </c>
      <c r="H14" s="11"/>
      <c r="I14" s="20" t="s">
        <v>57</v>
      </c>
      <c r="J14" s="49" t="s">
        <v>178</v>
      </c>
      <c r="K14" s="23">
        <v>307</v>
      </c>
      <c r="L14" s="11"/>
      <c r="M14" s="11"/>
    </row>
    <row r="15" spans="1:13" ht="12.75" customHeight="1">
      <c r="A15" s="11"/>
      <c r="B15" s="20" t="s">
        <v>70</v>
      </c>
      <c r="C15" s="9" t="s">
        <v>43</v>
      </c>
      <c r="D15" s="35" t="s">
        <v>20</v>
      </c>
      <c r="E15" s="45">
        <v>79</v>
      </c>
      <c r="F15" s="45">
        <v>39</v>
      </c>
      <c r="G15" s="45">
        <f t="shared" si="0"/>
        <v>118</v>
      </c>
      <c r="H15" s="11"/>
      <c r="I15" s="22">
        <v>12</v>
      </c>
      <c r="J15" s="48" t="s">
        <v>158</v>
      </c>
      <c r="K15" s="45">
        <v>110</v>
      </c>
      <c r="L15" s="11"/>
      <c r="M15" s="11"/>
    </row>
    <row r="16" spans="1:13" ht="12.75" customHeight="1">
      <c r="A16" s="11"/>
      <c r="B16" s="20" t="s">
        <v>71</v>
      </c>
      <c r="C16" s="28" t="s">
        <v>112</v>
      </c>
      <c r="D16" s="49" t="s">
        <v>164</v>
      </c>
      <c r="E16" s="23">
        <v>84</v>
      </c>
      <c r="F16" s="23">
        <v>34</v>
      </c>
      <c r="G16" s="23">
        <f t="shared" si="0"/>
        <v>118</v>
      </c>
      <c r="H16" s="11"/>
      <c r="I16" s="22">
        <v>13</v>
      </c>
      <c r="J16" s="48" t="s">
        <v>153</v>
      </c>
      <c r="K16" s="45">
        <v>0</v>
      </c>
      <c r="L16" s="11"/>
      <c r="M16" s="11"/>
    </row>
    <row r="17" spans="1:13" ht="12.75" customHeight="1">
      <c r="A17" s="11"/>
      <c r="B17" s="20" t="s">
        <v>72</v>
      </c>
      <c r="C17" s="9" t="s">
        <v>47</v>
      </c>
      <c r="D17" s="35" t="s">
        <v>25</v>
      </c>
      <c r="E17" s="45">
        <v>84</v>
      </c>
      <c r="F17" s="45">
        <v>33</v>
      </c>
      <c r="G17" s="45">
        <f t="shared" si="0"/>
        <v>117</v>
      </c>
      <c r="H17" s="11"/>
      <c r="I17" s="46"/>
      <c r="J17" s="41"/>
      <c r="K17" s="14"/>
      <c r="L17" s="11"/>
      <c r="M17" s="11"/>
    </row>
    <row r="18" spans="1:13" ht="12.75" customHeight="1">
      <c r="A18" s="11"/>
      <c r="B18" s="20" t="s">
        <v>73</v>
      </c>
      <c r="C18" s="9" t="s">
        <v>67</v>
      </c>
      <c r="D18" s="35" t="s">
        <v>23</v>
      </c>
      <c r="E18" s="45">
        <v>72</v>
      </c>
      <c r="F18" s="45">
        <v>43</v>
      </c>
      <c r="G18" s="45">
        <f t="shared" si="0"/>
        <v>115</v>
      </c>
      <c r="H18" s="11"/>
      <c r="I18" s="46"/>
      <c r="J18" s="41"/>
      <c r="K18" s="14"/>
      <c r="L18" s="11"/>
      <c r="M18" s="11"/>
    </row>
    <row r="19" spans="1:13" ht="12.75" customHeight="1">
      <c r="A19" s="11"/>
      <c r="B19" s="20" t="s">
        <v>74</v>
      </c>
      <c r="C19" s="9" t="s">
        <v>26</v>
      </c>
      <c r="D19" s="35" t="s">
        <v>20</v>
      </c>
      <c r="E19" s="45">
        <v>79</v>
      </c>
      <c r="F19" s="45">
        <v>35</v>
      </c>
      <c r="G19" s="45">
        <f t="shared" si="0"/>
        <v>114</v>
      </c>
      <c r="H19" s="11"/>
      <c r="I19" s="46"/>
      <c r="J19" s="41"/>
      <c r="K19" s="14"/>
      <c r="L19" s="11"/>
      <c r="M19" s="11"/>
    </row>
    <row r="20" spans="1:13" ht="12.75" customHeight="1">
      <c r="A20" s="11"/>
      <c r="B20" s="20" t="s">
        <v>75</v>
      </c>
      <c r="C20" s="9" t="s">
        <v>59</v>
      </c>
      <c r="D20" s="35" t="s">
        <v>18</v>
      </c>
      <c r="E20" s="45">
        <v>73</v>
      </c>
      <c r="F20" s="45">
        <v>41</v>
      </c>
      <c r="G20" s="45">
        <f t="shared" si="0"/>
        <v>114</v>
      </c>
      <c r="H20" s="11"/>
      <c r="I20" s="46"/>
      <c r="J20" s="41"/>
      <c r="K20" s="14"/>
      <c r="L20" s="11"/>
      <c r="M20" s="11"/>
    </row>
    <row r="21" spans="1:13" ht="12.75" customHeight="1">
      <c r="A21" s="11"/>
      <c r="B21" s="20" t="s">
        <v>76</v>
      </c>
      <c r="C21" s="9" t="s">
        <v>176</v>
      </c>
      <c r="D21" s="35" t="s">
        <v>172</v>
      </c>
      <c r="E21" s="45">
        <v>79</v>
      </c>
      <c r="F21" s="45">
        <v>33</v>
      </c>
      <c r="G21" s="45">
        <f t="shared" si="0"/>
        <v>112</v>
      </c>
      <c r="H21" s="11"/>
      <c r="I21" s="46"/>
      <c r="J21" s="41"/>
      <c r="K21" s="14"/>
      <c r="L21" s="11"/>
      <c r="M21" s="11"/>
    </row>
    <row r="22" spans="1:13" ht="12.75" customHeight="1">
      <c r="A22" s="11"/>
      <c r="B22" s="20" t="s">
        <v>77</v>
      </c>
      <c r="C22" s="9" t="s">
        <v>163</v>
      </c>
      <c r="D22" s="35" t="s">
        <v>23</v>
      </c>
      <c r="E22" s="45">
        <v>86</v>
      </c>
      <c r="F22" s="45">
        <v>25</v>
      </c>
      <c r="G22" s="45">
        <f t="shared" si="0"/>
        <v>111</v>
      </c>
      <c r="H22" s="11"/>
      <c r="I22" s="46"/>
      <c r="J22" s="41"/>
      <c r="K22" s="14"/>
      <c r="L22" s="11"/>
      <c r="M22" s="11"/>
    </row>
    <row r="23" spans="1:13" ht="12.75" customHeight="1">
      <c r="A23" s="11"/>
      <c r="B23" s="20" t="s">
        <v>78</v>
      </c>
      <c r="C23" s="9" t="s">
        <v>182</v>
      </c>
      <c r="D23" s="35" t="s">
        <v>178</v>
      </c>
      <c r="E23" s="45">
        <v>81</v>
      </c>
      <c r="F23" s="45">
        <v>30</v>
      </c>
      <c r="G23" s="45">
        <f t="shared" si="0"/>
        <v>111</v>
      </c>
      <c r="H23" s="11"/>
      <c r="I23" s="46"/>
      <c r="J23" s="41"/>
      <c r="K23" s="14"/>
      <c r="L23" s="11"/>
      <c r="M23" s="11"/>
    </row>
    <row r="24" spans="1:13" ht="12.75" customHeight="1">
      <c r="A24" s="11"/>
      <c r="B24" s="20" t="s">
        <v>79</v>
      </c>
      <c r="C24" s="9" t="s">
        <v>42</v>
      </c>
      <c r="D24" s="35" t="s">
        <v>22</v>
      </c>
      <c r="E24" s="45">
        <v>67</v>
      </c>
      <c r="F24" s="45">
        <v>43</v>
      </c>
      <c r="G24" s="45">
        <f t="shared" si="0"/>
        <v>110</v>
      </c>
      <c r="H24" s="11"/>
      <c r="I24" s="46"/>
      <c r="J24" s="41"/>
      <c r="K24" s="14"/>
      <c r="L24" s="11"/>
      <c r="M24" s="11"/>
    </row>
    <row r="25" spans="1:13" ht="12.75" customHeight="1">
      <c r="A25" s="11"/>
      <c r="B25" s="20" t="s">
        <v>80</v>
      </c>
      <c r="C25" s="9" t="s">
        <v>170</v>
      </c>
      <c r="D25" s="35" t="s">
        <v>18</v>
      </c>
      <c r="E25" s="45">
        <v>77</v>
      </c>
      <c r="F25" s="45">
        <v>33</v>
      </c>
      <c r="G25" s="45">
        <f t="shared" si="0"/>
        <v>110</v>
      </c>
      <c r="H25" s="11"/>
      <c r="I25" s="46"/>
      <c r="J25" s="41"/>
      <c r="K25" s="14"/>
      <c r="L25" s="11"/>
      <c r="M25" s="11"/>
    </row>
    <row r="26" spans="1:13" ht="12.75" customHeight="1">
      <c r="A26" s="11"/>
      <c r="B26" s="20" t="s">
        <v>81</v>
      </c>
      <c r="C26" s="9" t="s">
        <v>104</v>
      </c>
      <c r="D26" s="35" t="s">
        <v>9</v>
      </c>
      <c r="E26" s="45">
        <v>77</v>
      </c>
      <c r="F26" s="45">
        <v>33</v>
      </c>
      <c r="G26" s="45">
        <f t="shared" si="0"/>
        <v>110</v>
      </c>
      <c r="H26" s="11"/>
      <c r="I26" s="46"/>
      <c r="J26" s="41"/>
      <c r="K26" s="14"/>
      <c r="L26" s="11"/>
      <c r="M26" s="11"/>
    </row>
    <row r="27" spans="1:13" ht="12.75" customHeight="1">
      <c r="A27" s="11"/>
      <c r="B27" s="20" t="s">
        <v>82</v>
      </c>
      <c r="C27" s="9" t="s">
        <v>159</v>
      </c>
      <c r="D27" s="35" t="s">
        <v>158</v>
      </c>
      <c r="E27" s="45">
        <v>77</v>
      </c>
      <c r="F27" s="45">
        <v>33</v>
      </c>
      <c r="G27" s="45">
        <f t="shared" si="0"/>
        <v>110</v>
      </c>
      <c r="H27" s="11"/>
      <c r="I27" s="46"/>
      <c r="J27" s="41"/>
      <c r="K27" s="14"/>
      <c r="L27" s="11"/>
      <c r="M27" s="11"/>
    </row>
    <row r="28" spans="1:13" ht="12.75" customHeight="1">
      <c r="A28" s="11"/>
      <c r="B28" s="20" t="s">
        <v>83</v>
      </c>
      <c r="C28" s="9" t="s">
        <v>174</v>
      </c>
      <c r="D28" s="35" t="s">
        <v>172</v>
      </c>
      <c r="E28" s="45">
        <v>76</v>
      </c>
      <c r="F28" s="45">
        <v>34</v>
      </c>
      <c r="G28" s="45">
        <f t="shared" si="0"/>
        <v>110</v>
      </c>
      <c r="H28" s="11"/>
      <c r="I28" s="46"/>
      <c r="J28" s="41"/>
      <c r="K28" s="14"/>
      <c r="L28" s="11"/>
      <c r="M28" s="11"/>
    </row>
    <row r="29" spans="1:13" ht="12.75" customHeight="1">
      <c r="A29" s="11"/>
      <c r="B29" s="20" t="s">
        <v>84</v>
      </c>
      <c r="C29" s="9" t="s">
        <v>41</v>
      </c>
      <c r="D29" s="35" t="s">
        <v>22</v>
      </c>
      <c r="E29" s="45">
        <v>76</v>
      </c>
      <c r="F29" s="45">
        <v>32</v>
      </c>
      <c r="G29" s="45">
        <f t="shared" si="0"/>
        <v>108</v>
      </c>
      <c r="H29" s="11"/>
      <c r="I29" s="46"/>
      <c r="J29" s="41"/>
      <c r="K29" s="14"/>
      <c r="L29" s="11"/>
      <c r="M29" s="11"/>
    </row>
    <row r="30" spans="1:13" ht="12.75" customHeight="1">
      <c r="A30" s="11"/>
      <c r="B30" s="20" t="s">
        <v>85</v>
      </c>
      <c r="C30" s="9" t="s">
        <v>13</v>
      </c>
      <c r="D30" s="35" t="s">
        <v>9</v>
      </c>
      <c r="E30" s="45">
        <v>77</v>
      </c>
      <c r="F30" s="45">
        <v>31</v>
      </c>
      <c r="G30" s="45">
        <f t="shared" si="0"/>
        <v>108</v>
      </c>
      <c r="H30" s="11"/>
      <c r="I30" s="46"/>
      <c r="J30" s="41"/>
      <c r="K30" s="14"/>
      <c r="L30" s="11"/>
      <c r="M30" s="11"/>
    </row>
    <row r="31" spans="1:13" ht="12.75" customHeight="1">
      <c r="A31" s="11"/>
      <c r="B31" s="20" t="s">
        <v>86</v>
      </c>
      <c r="C31" s="28" t="s">
        <v>162</v>
      </c>
      <c r="D31" s="35" t="s">
        <v>158</v>
      </c>
      <c r="E31" s="23">
        <v>76</v>
      </c>
      <c r="F31" s="23">
        <v>32</v>
      </c>
      <c r="G31" s="45">
        <f t="shared" si="0"/>
        <v>108</v>
      </c>
      <c r="H31" s="11"/>
      <c r="I31" s="46"/>
      <c r="J31" s="41"/>
      <c r="K31" s="14"/>
      <c r="L31" s="11"/>
      <c r="M31" s="11"/>
    </row>
    <row r="32" spans="1:13" ht="12.75" customHeight="1">
      <c r="A32" s="11"/>
      <c r="B32" s="20" t="s">
        <v>87</v>
      </c>
      <c r="C32" s="9" t="s">
        <v>161</v>
      </c>
      <c r="D32" s="35" t="s">
        <v>158</v>
      </c>
      <c r="E32" s="45">
        <v>68</v>
      </c>
      <c r="F32" s="45">
        <v>39</v>
      </c>
      <c r="G32" s="45">
        <f t="shared" si="0"/>
        <v>107</v>
      </c>
      <c r="H32" s="11"/>
      <c r="I32" s="46"/>
      <c r="J32" s="41"/>
      <c r="K32" s="14"/>
      <c r="L32" s="11"/>
      <c r="M32" s="11"/>
    </row>
    <row r="33" spans="1:13" ht="12.75" customHeight="1">
      <c r="A33" s="11"/>
      <c r="B33" s="20" t="s">
        <v>88</v>
      </c>
      <c r="C33" s="9" t="s">
        <v>167</v>
      </c>
      <c r="D33" s="49" t="s">
        <v>164</v>
      </c>
      <c r="E33" s="45">
        <v>74</v>
      </c>
      <c r="F33" s="45">
        <v>33</v>
      </c>
      <c r="G33" s="45">
        <f t="shared" si="0"/>
        <v>107</v>
      </c>
      <c r="H33" s="11"/>
      <c r="I33" s="46"/>
      <c r="J33" s="41"/>
      <c r="K33" s="14"/>
      <c r="L33" s="11"/>
      <c r="M33" s="11"/>
    </row>
    <row r="34" spans="1:13" ht="12.75" customHeight="1">
      <c r="A34" s="11"/>
      <c r="B34" s="20" t="s">
        <v>89</v>
      </c>
      <c r="C34" s="9" t="s">
        <v>139</v>
      </c>
      <c r="D34" s="35" t="s">
        <v>20</v>
      </c>
      <c r="E34" s="45">
        <v>76</v>
      </c>
      <c r="F34" s="45">
        <v>30</v>
      </c>
      <c r="G34" s="45">
        <f t="shared" si="0"/>
        <v>106</v>
      </c>
      <c r="H34" s="11"/>
      <c r="I34" s="46"/>
      <c r="J34" s="41"/>
      <c r="K34" s="14"/>
      <c r="L34" s="11"/>
      <c r="M34" s="11"/>
    </row>
    <row r="35" spans="1:13" ht="12.75" customHeight="1">
      <c r="A35" s="11"/>
      <c r="B35" s="20" t="s">
        <v>90</v>
      </c>
      <c r="C35" s="9" t="s">
        <v>160</v>
      </c>
      <c r="D35" s="35" t="s">
        <v>158</v>
      </c>
      <c r="E35" s="45">
        <v>74</v>
      </c>
      <c r="F35" s="45">
        <v>32</v>
      </c>
      <c r="G35" s="45">
        <f t="shared" si="0"/>
        <v>106</v>
      </c>
      <c r="H35" s="11"/>
      <c r="I35" s="46"/>
      <c r="J35" s="41"/>
      <c r="K35" s="14"/>
      <c r="L35" s="11"/>
      <c r="M35" s="11"/>
    </row>
    <row r="36" spans="1:13">
      <c r="A36" s="11"/>
      <c r="B36" s="20" t="s">
        <v>91</v>
      </c>
      <c r="C36" s="28" t="s">
        <v>166</v>
      </c>
      <c r="D36" s="49" t="s">
        <v>164</v>
      </c>
      <c r="E36" s="23">
        <v>82</v>
      </c>
      <c r="F36" s="23">
        <v>24</v>
      </c>
      <c r="G36" s="23">
        <f t="shared" ref="G36:G52" si="1">SUM(E36:F36)</f>
        <v>106</v>
      </c>
      <c r="H36" s="11"/>
      <c r="I36" s="46"/>
      <c r="J36" s="41"/>
      <c r="K36" s="14"/>
      <c r="L36" s="11"/>
      <c r="M36" s="11"/>
    </row>
    <row r="37" spans="1:13">
      <c r="A37" s="11"/>
      <c r="B37" s="20" t="s">
        <v>92</v>
      </c>
      <c r="C37" s="9" t="s">
        <v>171</v>
      </c>
      <c r="D37" s="35" t="s">
        <v>25</v>
      </c>
      <c r="E37" s="45">
        <v>86</v>
      </c>
      <c r="F37" s="45">
        <v>17</v>
      </c>
      <c r="G37" s="45">
        <f t="shared" si="1"/>
        <v>103</v>
      </c>
      <c r="H37" s="11"/>
      <c r="I37" s="46"/>
      <c r="J37" s="41"/>
      <c r="K37" s="14"/>
      <c r="L37" s="11"/>
      <c r="M37" s="11"/>
    </row>
    <row r="38" spans="1:13">
      <c r="A38" s="11"/>
      <c r="B38" s="20" t="s">
        <v>93</v>
      </c>
      <c r="C38" s="9" t="s">
        <v>180</v>
      </c>
      <c r="D38" s="35" t="s">
        <v>178</v>
      </c>
      <c r="E38" s="45">
        <v>71</v>
      </c>
      <c r="F38" s="45">
        <v>31</v>
      </c>
      <c r="G38" s="45">
        <f t="shared" si="1"/>
        <v>102</v>
      </c>
      <c r="H38" s="11"/>
      <c r="I38" s="46"/>
      <c r="J38" s="41"/>
      <c r="K38" s="14"/>
      <c r="L38" s="11"/>
      <c r="M38" s="11"/>
    </row>
    <row r="39" spans="1:13">
      <c r="B39" s="20" t="s">
        <v>94</v>
      </c>
      <c r="C39" s="9" t="s">
        <v>152</v>
      </c>
      <c r="D39" s="35" t="s">
        <v>22</v>
      </c>
      <c r="E39" s="45">
        <v>74</v>
      </c>
      <c r="F39" s="45">
        <v>27</v>
      </c>
      <c r="G39" s="45">
        <f t="shared" si="1"/>
        <v>101</v>
      </c>
      <c r="H39" s="11"/>
      <c r="I39" s="47"/>
      <c r="J39" s="41"/>
      <c r="K39" s="14"/>
      <c r="L39" s="11"/>
      <c r="M39" s="11"/>
    </row>
    <row r="40" spans="1:13">
      <c r="A40" s="11"/>
      <c r="B40" s="22" t="s">
        <v>95</v>
      </c>
      <c r="C40" s="28" t="s">
        <v>105</v>
      </c>
      <c r="D40" s="49" t="s">
        <v>9</v>
      </c>
      <c r="E40" s="23">
        <v>76</v>
      </c>
      <c r="F40" s="23">
        <v>25</v>
      </c>
      <c r="G40" s="23">
        <f t="shared" si="1"/>
        <v>101</v>
      </c>
      <c r="H40" s="11"/>
      <c r="I40" s="47"/>
      <c r="J40" s="41"/>
      <c r="K40" s="14"/>
      <c r="L40" s="11"/>
      <c r="M40" s="11"/>
    </row>
    <row r="41" spans="1:13">
      <c r="A41" s="11"/>
      <c r="B41" s="22" t="s">
        <v>96</v>
      </c>
      <c r="C41" s="28" t="s">
        <v>46</v>
      </c>
      <c r="D41" s="49" t="s">
        <v>25</v>
      </c>
      <c r="E41" s="23">
        <v>71</v>
      </c>
      <c r="F41" s="23">
        <v>30</v>
      </c>
      <c r="G41" s="23">
        <f t="shared" si="1"/>
        <v>101</v>
      </c>
      <c r="H41" s="11"/>
      <c r="I41" s="47"/>
      <c r="J41" s="41"/>
      <c r="K41" s="14"/>
      <c r="L41" s="11"/>
      <c r="M41" s="11"/>
    </row>
    <row r="42" spans="1:13">
      <c r="A42" s="11"/>
      <c r="B42" s="22" t="s">
        <v>97</v>
      </c>
      <c r="C42" s="28" t="s">
        <v>168</v>
      </c>
      <c r="D42" s="49" t="s">
        <v>164</v>
      </c>
      <c r="E42" s="23">
        <v>65</v>
      </c>
      <c r="F42" s="23">
        <v>35</v>
      </c>
      <c r="G42" s="23">
        <f t="shared" si="1"/>
        <v>100</v>
      </c>
      <c r="H42" s="11"/>
      <c r="I42" s="47"/>
      <c r="J42" s="41"/>
      <c r="K42" s="14"/>
      <c r="L42" s="11"/>
      <c r="M42" s="11"/>
    </row>
    <row r="43" spans="1:13">
      <c r="A43" s="11"/>
      <c r="B43" s="22" t="s">
        <v>98</v>
      </c>
      <c r="C43" s="28" t="s">
        <v>177</v>
      </c>
      <c r="D43" s="49" t="s">
        <v>172</v>
      </c>
      <c r="E43" s="23">
        <v>74</v>
      </c>
      <c r="F43" s="23">
        <v>25</v>
      </c>
      <c r="G43" s="23">
        <f t="shared" si="1"/>
        <v>99</v>
      </c>
      <c r="H43" s="11"/>
      <c r="I43" s="47"/>
      <c r="J43" s="41"/>
      <c r="K43" s="14"/>
      <c r="L43" s="11"/>
      <c r="M43" s="11"/>
    </row>
    <row r="44" spans="1:13">
      <c r="A44" s="11"/>
      <c r="B44" s="22" t="s">
        <v>114</v>
      </c>
      <c r="C44" s="28" t="s">
        <v>175</v>
      </c>
      <c r="D44" s="49" t="s">
        <v>172</v>
      </c>
      <c r="E44" s="23">
        <v>68</v>
      </c>
      <c r="F44" s="23">
        <v>26</v>
      </c>
      <c r="G44" s="23">
        <f t="shared" si="1"/>
        <v>94</v>
      </c>
      <c r="H44" s="11"/>
      <c r="I44" s="47"/>
      <c r="J44" s="41"/>
      <c r="K44" s="14"/>
      <c r="L44" s="11"/>
      <c r="M44" s="11"/>
    </row>
    <row r="45" spans="1:13">
      <c r="A45" s="11"/>
      <c r="B45" s="22" t="s">
        <v>115</v>
      </c>
      <c r="C45" s="28" t="s">
        <v>181</v>
      </c>
      <c r="D45" s="49" t="s">
        <v>178</v>
      </c>
      <c r="E45" s="23">
        <v>67</v>
      </c>
      <c r="F45" s="23">
        <v>27</v>
      </c>
      <c r="G45" s="23">
        <f t="shared" si="1"/>
        <v>94</v>
      </c>
      <c r="H45" s="11"/>
      <c r="I45" s="47"/>
      <c r="J45" s="41"/>
      <c r="K45" s="14"/>
      <c r="L45" s="11"/>
      <c r="M45" s="11"/>
    </row>
    <row r="46" spans="1:13">
      <c r="A46" s="11"/>
      <c r="B46" s="22" t="s">
        <v>116</v>
      </c>
      <c r="C46" s="28" t="s">
        <v>179</v>
      </c>
      <c r="D46" s="49" t="s">
        <v>178</v>
      </c>
      <c r="E46" s="23">
        <v>70</v>
      </c>
      <c r="F46" s="23">
        <v>21</v>
      </c>
      <c r="G46" s="23">
        <f t="shared" si="1"/>
        <v>91</v>
      </c>
      <c r="H46" s="11"/>
      <c r="I46" s="47"/>
      <c r="J46" s="41"/>
      <c r="K46" s="14"/>
      <c r="L46" s="11"/>
      <c r="M46" s="11"/>
    </row>
    <row r="47" spans="1:13">
      <c r="A47" s="11"/>
      <c r="B47" s="22" t="s">
        <v>117</v>
      </c>
      <c r="C47" s="28" t="s">
        <v>45</v>
      </c>
      <c r="D47" s="49" t="s">
        <v>25</v>
      </c>
      <c r="E47" s="23">
        <v>57</v>
      </c>
      <c r="F47" s="23">
        <v>32</v>
      </c>
      <c r="G47" s="23">
        <f t="shared" si="1"/>
        <v>89</v>
      </c>
      <c r="H47" s="11"/>
      <c r="I47" s="47"/>
      <c r="J47" s="41"/>
      <c r="K47" s="14"/>
      <c r="L47" s="11"/>
      <c r="M47" s="11"/>
    </row>
    <row r="48" spans="1:13">
      <c r="A48" s="11"/>
      <c r="B48" s="22" t="s">
        <v>118</v>
      </c>
      <c r="C48" s="28" t="s">
        <v>106</v>
      </c>
      <c r="D48" s="49" t="s">
        <v>22</v>
      </c>
      <c r="E48" s="23">
        <v>62</v>
      </c>
      <c r="F48" s="23">
        <v>17</v>
      </c>
      <c r="G48" s="23">
        <f t="shared" si="1"/>
        <v>79</v>
      </c>
      <c r="H48" s="11"/>
      <c r="I48" s="47"/>
      <c r="J48" s="41"/>
      <c r="K48" s="14"/>
      <c r="L48" s="11"/>
      <c r="M48" s="11"/>
    </row>
    <row r="49" spans="1:13">
      <c r="A49" s="11"/>
      <c r="B49" s="22" t="s">
        <v>142</v>
      </c>
      <c r="C49" s="28" t="s">
        <v>154</v>
      </c>
      <c r="D49" s="49" t="s">
        <v>153</v>
      </c>
      <c r="E49" s="23">
        <v>75</v>
      </c>
      <c r="F49" s="23">
        <v>0</v>
      </c>
      <c r="G49" s="23">
        <f t="shared" si="1"/>
        <v>75</v>
      </c>
      <c r="H49" s="11"/>
      <c r="I49" s="47"/>
      <c r="J49" s="41"/>
      <c r="K49" s="14"/>
      <c r="L49" s="11"/>
      <c r="M49" s="11"/>
    </row>
    <row r="50" spans="1:13">
      <c r="A50" s="11"/>
      <c r="B50" s="22" t="s">
        <v>143</v>
      </c>
      <c r="C50" s="28" t="s">
        <v>155</v>
      </c>
      <c r="D50" s="49" t="s">
        <v>153</v>
      </c>
      <c r="E50" s="23">
        <v>72</v>
      </c>
      <c r="F50" s="23">
        <v>0</v>
      </c>
      <c r="G50" s="23">
        <f t="shared" si="1"/>
        <v>72</v>
      </c>
      <c r="H50" s="11"/>
      <c r="I50" s="47"/>
      <c r="J50" s="41"/>
      <c r="K50" s="14"/>
      <c r="L50" s="11"/>
      <c r="M50" s="11"/>
    </row>
    <row r="51" spans="1:13">
      <c r="A51" s="11"/>
      <c r="B51" s="22" t="s">
        <v>144</v>
      </c>
      <c r="C51" s="28" t="s">
        <v>157</v>
      </c>
      <c r="D51" s="49" t="s">
        <v>153</v>
      </c>
      <c r="E51" s="23">
        <v>69</v>
      </c>
      <c r="F51" s="23">
        <v>0</v>
      </c>
      <c r="G51" s="23">
        <f t="shared" si="1"/>
        <v>69</v>
      </c>
      <c r="H51" s="11"/>
      <c r="I51" s="47"/>
      <c r="J51" s="41"/>
      <c r="K51" s="14"/>
      <c r="L51" s="11"/>
      <c r="M51" s="11"/>
    </row>
    <row r="52" spans="1:13">
      <c r="A52" s="11"/>
      <c r="B52" s="22" t="s">
        <v>145</v>
      </c>
      <c r="C52" s="28" t="s">
        <v>156</v>
      </c>
      <c r="D52" s="49" t="s">
        <v>153</v>
      </c>
      <c r="E52" s="23">
        <v>65</v>
      </c>
      <c r="F52" s="23">
        <v>0</v>
      </c>
      <c r="G52" s="23">
        <f t="shared" si="1"/>
        <v>65</v>
      </c>
      <c r="H52" s="11"/>
      <c r="I52" s="47"/>
      <c r="J52" s="41"/>
      <c r="K52" s="14"/>
      <c r="L52" s="11"/>
      <c r="M52" s="11"/>
    </row>
    <row r="53" spans="1:13">
      <c r="A53" s="11"/>
      <c r="B53" s="47"/>
      <c r="C53" s="13"/>
      <c r="D53" s="41"/>
      <c r="E53" s="14"/>
      <c r="F53" s="14"/>
      <c r="G53" s="14"/>
      <c r="H53" s="11"/>
      <c r="I53" s="47"/>
      <c r="J53" s="41"/>
      <c r="K53" s="14"/>
      <c r="L53" s="11"/>
      <c r="M53" s="11"/>
    </row>
    <row r="54" spans="1:13">
      <c r="A54" s="11"/>
      <c r="B54" s="47"/>
      <c r="C54" s="13"/>
      <c r="D54" s="41"/>
      <c r="E54" s="14"/>
      <c r="F54" s="14"/>
      <c r="G54" s="14"/>
      <c r="H54" s="11"/>
      <c r="I54" s="47"/>
      <c r="J54" s="41"/>
      <c r="K54" s="14"/>
      <c r="L54" s="11"/>
      <c r="M54" s="11"/>
    </row>
  </sheetData>
  <sortState ref="C4:G52">
    <sortCondition descending="1" ref="G4:G52"/>
  </sortState>
  <mergeCells count="3">
    <mergeCell ref="B1:K1"/>
    <mergeCell ref="B2:G2"/>
    <mergeCell ref="I2:K2"/>
  </mergeCells>
  <printOptions horizontalCentered="1"/>
  <pageMargins left="0.5" right="0.70866141732283472" top="0.78740157480314965" bottom="0.78740157480314965" header="0.31496062992125984" footer="0.31496062992125984"/>
  <pageSetup paperSize="9" scale="8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B1" workbookViewId="0"/>
  </sheetViews>
  <sheetFormatPr defaultRowHeight="15"/>
  <cols>
    <col min="1" max="1" width="3.85546875" customWidth="1"/>
    <col min="2" max="2" width="5.7109375" style="1" customWidth="1"/>
    <col min="3" max="3" width="16.7109375" style="3" customWidth="1"/>
    <col min="4" max="4" width="17.42578125" style="42" customWidth="1"/>
    <col min="5" max="7" width="5.7109375" style="2" customWidth="1"/>
    <col min="8" max="8" width="3.140625" customWidth="1"/>
    <col min="9" max="9" width="5.7109375" style="1" customWidth="1"/>
    <col min="10" max="10" width="17.7109375" style="42" customWidth="1"/>
    <col min="11" max="11" width="5.7109375" style="2" customWidth="1"/>
  </cols>
  <sheetData>
    <row r="1" spans="1:13" ht="93.75" customHeight="1">
      <c r="A1" s="11"/>
      <c r="B1" s="84"/>
      <c r="C1" s="84"/>
      <c r="D1" s="84"/>
      <c r="E1" s="84"/>
      <c r="F1" s="84"/>
      <c r="G1" s="84"/>
      <c r="H1" s="84"/>
      <c r="I1" s="84"/>
      <c r="J1" s="84"/>
      <c r="K1" s="84"/>
      <c r="L1" s="11"/>
    </row>
    <row r="2" spans="1:13" ht="12.75" customHeight="1">
      <c r="A2" s="11"/>
      <c r="B2" s="85" t="s">
        <v>0</v>
      </c>
      <c r="C2" s="85"/>
      <c r="D2" s="85"/>
      <c r="E2" s="85"/>
      <c r="F2" s="85"/>
      <c r="G2" s="85"/>
      <c r="H2" s="11"/>
      <c r="I2" s="85" t="s">
        <v>6</v>
      </c>
      <c r="J2" s="85"/>
      <c r="K2" s="85"/>
      <c r="L2" s="11"/>
      <c r="M2" s="11"/>
    </row>
    <row r="3" spans="1:13" ht="12.75" customHeight="1">
      <c r="A3" s="11"/>
      <c r="B3" s="21" t="s">
        <v>8</v>
      </c>
      <c r="C3" s="51" t="s">
        <v>1</v>
      </c>
      <c r="D3" s="19" t="s">
        <v>2</v>
      </c>
      <c r="E3" s="51" t="s">
        <v>3</v>
      </c>
      <c r="F3" s="51" t="s">
        <v>4</v>
      </c>
      <c r="G3" s="19" t="s">
        <v>5</v>
      </c>
      <c r="H3" s="11"/>
      <c r="I3" s="19" t="s">
        <v>8</v>
      </c>
      <c r="J3" s="19" t="s">
        <v>1</v>
      </c>
      <c r="K3" s="19" t="s">
        <v>5</v>
      </c>
      <c r="L3" s="11"/>
      <c r="M3" s="11"/>
    </row>
    <row r="4" spans="1:13" ht="12.75" customHeight="1">
      <c r="A4" s="11"/>
      <c r="B4" s="22" t="s">
        <v>10</v>
      </c>
      <c r="C4" s="52" t="s">
        <v>66</v>
      </c>
      <c r="D4" s="53" t="s">
        <v>23</v>
      </c>
      <c r="E4" s="51">
        <v>111</v>
      </c>
      <c r="F4" s="51">
        <v>51</v>
      </c>
      <c r="G4" s="51">
        <f t="shared" ref="G4:G35" si="0">SUM(E4:F4)</f>
        <v>162</v>
      </c>
      <c r="H4" s="11"/>
      <c r="I4" s="20" t="s">
        <v>10</v>
      </c>
      <c r="J4" s="48" t="s">
        <v>23</v>
      </c>
      <c r="K4" s="51">
        <v>447</v>
      </c>
      <c r="L4" s="11"/>
      <c r="M4" s="11"/>
    </row>
    <row r="5" spans="1:13" ht="12.75" customHeight="1">
      <c r="A5" s="11"/>
      <c r="B5" s="22" t="s">
        <v>11</v>
      </c>
      <c r="C5" s="52" t="s">
        <v>119</v>
      </c>
      <c r="D5" s="53" t="s">
        <v>7</v>
      </c>
      <c r="E5" s="51">
        <v>103</v>
      </c>
      <c r="F5" s="51">
        <v>52</v>
      </c>
      <c r="G5" s="51">
        <f t="shared" si="0"/>
        <v>155</v>
      </c>
      <c r="H5" s="11"/>
      <c r="I5" s="20" t="s">
        <v>11</v>
      </c>
      <c r="J5" s="48" t="s">
        <v>7</v>
      </c>
      <c r="K5" s="51">
        <v>423</v>
      </c>
      <c r="L5" s="11"/>
      <c r="M5" s="11"/>
    </row>
    <row r="6" spans="1:13" ht="12.75" customHeight="1">
      <c r="A6" s="11"/>
      <c r="B6" s="22" t="s">
        <v>49</v>
      </c>
      <c r="C6" s="52" t="s">
        <v>64</v>
      </c>
      <c r="D6" s="53" t="s">
        <v>21</v>
      </c>
      <c r="E6" s="51">
        <v>101</v>
      </c>
      <c r="F6" s="51">
        <v>52</v>
      </c>
      <c r="G6" s="51">
        <f t="shared" si="0"/>
        <v>153</v>
      </c>
      <c r="H6" s="11"/>
      <c r="I6" s="20" t="s">
        <v>49</v>
      </c>
      <c r="J6" s="48" t="s">
        <v>21</v>
      </c>
      <c r="K6" s="51">
        <v>421</v>
      </c>
      <c r="L6" s="11"/>
      <c r="M6" s="11"/>
    </row>
    <row r="7" spans="1:13" ht="12.75" customHeight="1">
      <c r="A7" s="11"/>
      <c r="B7" s="22" t="s">
        <v>50</v>
      </c>
      <c r="C7" s="52" t="s">
        <v>68</v>
      </c>
      <c r="D7" s="53" t="s">
        <v>23</v>
      </c>
      <c r="E7" s="51">
        <v>100</v>
      </c>
      <c r="F7" s="51">
        <v>52</v>
      </c>
      <c r="G7" s="51">
        <f t="shared" si="0"/>
        <v>152</v>
      </c>
      <c r="H7" s="11"/>
      <c r="I7" s="20" t="s">
        <v>50</v>
      </c>
      <c r="J7" s="48" t="s">
        <v>18</v>
      </c>
      <c r="K7" s="51">
        <v>400</v>
      </c>
      <c r="L7" s="11"/>
      <c r="M7" s="11"/>
    </row>
    <row r="8" spans="1:13" ht="12.75" customHeight="1">
      <c r="A8" s="11"/>
      <c r="B8" s="22" t="s">
        <v>51</v>
      </c>
      <c r="C8" s="52" t="s">
        <v>14</v>
      </c>
      <c r="D8" s="53" t="s">
        <v>7</v>
      </c>
      <c r="E8" s="51">
        <v>102</v>
      </c>
      <c r="F8" s="51">
        <v>42</v>
      </c>
      <c r="G8" s="51">
        <f t="shared" si="0"/>
        <v>144</v>
      </c>
      <c r="H8" s="11"/>
      <c r="I8" s="20" t="s">
        <v>51</v>
      </c>
      <c r="J8" s="48" t="s">
        <v>19</v>
      </c>
      <c r="K8" s="51">
        <v>389</v>
      </c>
      <c r="L8" s="11"/>
      <c r="M8" s="11"/>
    </row>
    <row r="9" spans="1:13" ht="12.75" customHeight="1">
      <c r="A9" s="11"/>
      <c r="B9" s="22" t="s">
        <v>52</v>
      </c>
      <c r="C9" s="52" t="s">
        <v>33</v>
      </c>
      <c r="D9" s="53" t="s">
        <v>24</v>
      </c>
      <c r="E9" s="51">
        <v>111</v>
      </c>
      <c r="F9" s="51">
        <v>32</v>
      </c>
      <c r="G9" s="51">
        <f t="shared" si="0"/>
        <v>143</v>
      </c>
      <c r="H9" s="11"/>
      <c r="I9" s="20" t="s">
        <v>52</v>
      </c>
      <c r="J9" s="53" t="s">
        <v>209</v>
      </c>
      <c r="K9" s="51">
        <v>378</v>
      </c>
      <c r="L9" s="11"/>
      <c r="M9" s="11"/>
    </row>
    <row r="10" spans="1:13" ht="12.75" customHeight="1">
      <c r="A10" s="11"/>
      <c r="B10" s="22" t="s">
        <v>53</v>
      </c>
      <c r="C10" s="52" t="s">
        <v>136</v>
      </c>
      <c r="D10" s="53" t="s">
        <v>21</v>
      </c>
      <c r="E10" s="51">
        <v>92</v>
      </c>
      <c r="F10" s="51">
        <v>44</v>
      </c>
      <c r="G10" s="51">
        <f t="shared" si="0"/>
        <v>136</v>
      </c>
      <c r="H10" s="11"/>
      <c r="I10" s="20" t="s">
        <v>53</v>
      </c>
      <c r="J10" s="48" t="s">
        <v>9</v>
      </c>
      <c r="K10" s="51">
        <v>375</v>
      </c>
      <c r="L10" s="11"/>
      <c r="M10" s="11"/>
    </row>
    <row r="11" spans="1:13" ht="12.75" customHeight="1">
      <c r="A11" s="11"/>
      <c r="B11" s="22" t="s">
        <v>54</v>
      </c>
      <c r="C11" s="52" t="s">
        <v>169</v>
      </c>
      <c r="D11" s="53" t="s">
        <v>18</v>
      </c>
      <c r="E11" s="51">
        <v>94</v>
      </c>
      <c r="F11" s="51">
        <v>41</v>
      </c>
      <c r="G11" s="51">
        <f t="shared" si="0"/>
        <v>135</v>
      </c>
      <c r="H11" s="11"/>
      <c r="I11" s="20" t="s">
        <v>54</v>
      </c>
      <c r="J11" s="53" t="s">
        <v>22</v>
      </c>
      <c r="K11" s="51">
        <v>363</v>
      </c>
      <c r="L11" s="11"/>
      <c r="M11" s="11"/>
    </row>
    <row r="12" spans="1:13" ht="12.75" customHeight="1">
      <c r="A12" s="11"/>
      <c r="B12" s="22" t="s">
        <v>55</v>
      </c>
      <c r="C12" s="52" t="s">
        <v>41</v>
      </c>
      <c r="D12" s="53" t="s">
        <v>22</v>
      </c>
      <c r="E12" s="51">
        <v>90</v>
      </c>
      <c r="F12" s="51">
        <v>44</v>
      </c>
      <c r="G12" s="51">
        <f t="shared" si="0"/>
        <v>134</v>
      </c>
      <c r="H12" s="11"/>
      <c r="I12" s="20" t="s">
        <v>55</v>
      </c>
      <c r="J12" s="53" t="s">
        <v>20</v>
      </c>
      <c r="K12" s="51">
        <v>338</v>
      </c>
      <c r="L12" s="11"/>
      <c r="M12" s="11"/>
    </row>
    <row r="13" spans="1:13" ht="12.75" customHeight="1">
      <c r="A13" s="11"/>
      <c r="B13" s="22" t="s">
        <v>56</v>
      </c>
      <c r="C13" s="52" t="s">
        <v>170</v>
      </c>
      <c r="D13" s="53" t="s">
        <v>18</v>
      </c>
      <c r="E13" s="51">
        <v>90</v>
      </c>
      <c r="F13" s="51">
        <v>44</v>
      </c>
      <c r="G13" s="51">
        <f t="shared" si="0"/>
        <v>134</v>
      </c>
      <c r="H13" s="11"/>
      <c r="I13" s="20" t="s">
        <v>56</v>
      </c>
      <c r="J13" s="48" t="s">
        <v>210</v>
      </c>
      <c r="K13" s="51">
        <v>329</v>
      </c>
      <c r="L13" s="11"/>
      <c r="M13" s="11"/>
    </row>
    <row r="14" spans="1:13" ht="12.75" customHeight="1">
      <c r="A14" s="11"/>
      <c r="B14" s="22" t="s">
        <v>57</v>
      </c>
      <c r="C14" s="52" t="s">
        <v>219</v>
      </c>
      <c r="D14" s="53" t="s">
        <v>19</v>
      </c>
      <c r="E14" s="51">
        <v>98</v>
      </c>
      <c r="F14" s="51">
        <v>35</v>
      </c>
      <c r="G14" s="51">
        <f t="shared" si="0"/>
        <v>133</v>
      </c>
      <c r="H14" s="11"/>
      <c r="I14" s="20" t="s">
        <v>57</v>
      </c>
      <c r="J14" s="48" t="s">
        <v>165</v>
      </c>
      <c r="K14" s="51">
        <v>318</v>
      </c>
      <c r="L14" s="11"/>
      <c r="M14" s="11"/>
    </row>
    <row r="15" spans="1:13" ht="12.75" customHeight="1">
      <c r="A15" s="11"/>
      <c r="B15" s="22" t="s">
        <v>70</v>
      </c>
      <c r="C15" s="52" t="s">
        <v>212</v>
      </c>
      <c r="D15" s="53" t="s">
        <v>23</v>
      </c>
      <c r="E15" s="51">
        <v>83</v>
      </c>
      <c r="F15" s="51">
        <v>50</v>
      </c>
      <c r="G15" s="51">
        <f t="shared" si="0"/>
        <v>133</v>
      </c>
      <c r="H15" s="11"/>
      <c r="I15" s="29"/>
      <c r="J15" s="39"/>
      <c r="K15" s="30"/>
      <c r="L15" s="11"/>
      <c r="M15" s="11"/>
    </row>
    <row r="16" spans="1:13" ht="12.75" customHeight="1">
      <c r="A16" s="11"/>
      <c r="B16" s="22" t="s">
        <v>71</v>
      </c>
      <c r="C16" s="52" t="s">
        <v>63</v>
      </c>
      <c r="D16" s="53" t="s">
        <v>21</v>
      </c>
      <c r="E16" s="51">
        <v>96</v>
      </c>
      <c r="F16" s="51">
        <v>36</v>
      </c>
      <c r="G16" s="51">
        <f t="shared" si="0"/>
        <v>132</v>
      </c>
      <c r="H16" s="11"/>
      <c r="I16" s="29"/>
      <c r="J16" s="39"/>
      <c r="K16" s="30"/>
      <c r="L16" s="11"/>
      <c r="M16" s="11"/>
    </row>
    <row r="17" spans="1:13" ht="12.75" customHeight="1">
      <c r="A17" s="11"/>
      <c r="B17" s="22" t="s">
        <v>72</v>
      </c>
      <c r="C17" s="52" t="s">
        <v>59</v>
      </c>
      <c r="D17" s="53" t="s">
        <v>18</v>
      </c>
      <c r="E17" s="51">
        <v>92</v>
      </c>
      <c r="F17" s="51">
        <v>39</v>
      </c>
      <c r="G17" s="51">
        <f t="shared" si="0"/>
        <v>131</v>
      </c>
      <c r="H17" s="11"/>
      <c r="I17" s="50"/>
      <c r="J17" s="41"/>
      <c r="K17" s="14"/>
      <c r="L17" s="11"/>
      <c r="M17" s="11"/>
    </row>
    <row r="18" spans="1:13" ht="12.75" customHeight="1">
      <c r="A18" s="11"/>
      <c r="B18" s="22" t="s">
        <v>73</v>
      </c>
      <c r="C18" s="52" t="s">
        <v>30</v>
      </c>
      <c r="D18" s="53" t="s">
        <v>19</v>
      </c>
      <c r="E18" s="51">
        <v>89</v>
      </c>
      <c r="F18" s="51">
        <v>42</v>
      </c>
      <c r="G18" s="51">
        <f t="shared" si="0"/>
        <v>131</v>
      </c>
      <c r="H18" s="11"/>
      <c r="I18" s="50"/>
      <c r="J18" s="41"/>
      <c r="K18" s="14"/>
      <c r="L18" s="11"/>
      <c r="M18" s="11"/>
    </row>
    <row r="19" spans="1:13" ht="12.75" customHeight="1">
      <c r="A19" s="11"/>
      <c r="B19" s="22" t="s">
        <v>74</v>
      </c>
      <c r="C19" s="52" t="s">
        <v>65</v>
      </c>
      <c r="D19" s="53" t="s">
        <v>21</v>
      </c>
      <c r="E19" s="51">
        <v>86</v>
      </c>
      <c r="F19" s="51">
        <v>45</v>
      </c>
      <c r="G19" s="51">
        <f t="shared" si="0"/>
        <v>131</v>
      </c>
      <c r="H19" s="11"/>
      <c r="I19" s="50"/>
      <c r="J19" s="41"/>
      <c r="K19" s="14"/>
      <c r="L19" s="11"/>
      <c r="M19" s="11"/>
    </row>
    <row r="20" spans="1:13" ht="12.75" customHeight="1">
      <c r="A20" s="11"/>
      <c r="B20" s="22" t="s">
        <v>75</v>
      </c>
      <c r="C20" s="52" t="s">
        <v>38</v>
      </c>
      <c r="D20" s="53" t="s">
        <v>9</v>
      </c>
      <c r="E20" s="51">
        <v>94</v>
      </c>
      <c r="F20" s="51">
        <v>35</v>
      </c>
      <c r="G20" s="51">
        <f t="shared" si="0"/>
        <v>129</v>
      </c>
      <c r="H20" s="11"/>
      <c r="I20" s="50"/>
      <c r="J20" s="41"/>
      <c r="K20" s="14"/>
      <c r="L20" s="11"/>
      <c r="M20" s="11"/>
    </row>
    <row r="21" spans="1:13" ht="12.75" customHeight="1">
      <c r="A21" s="11"/>
      <c r="B21" s="22" t="s">
        <v>76</v>
      </c>
      <c r="C21" s="52" t="s">
        <v>13</v>
      </c>
      <c r="D21" s="53" t="s">
        <v>9</v>
      </c>
      <c r="E21" s="51">
        <v>83</v>
      </c>
      <c r="F21" s="51">
        <v>44</v>
      </c>
      <c r="G21" s="51">
        <f t="shared" si="0"/>
        <v>127</v>
      </c>
      <c r="H21" s="11"/>
      <c r="I21" s="50"/>
      <c r="J21" s="41"/>
      <c r="K21" s="14"/>
      <c r="L21" s="11"/>
      <c r="M21" s="11"/>
    </row>
    <row r="22" spans="1:13" ht="12.75" customHeight="1">
      <c r="A22" s="11"/>
      <c r="B22" s="22" t="s">
        <v>77</v>
      </c>
      <c r="C22" s="52" t="s">
        <v>132</v>
      </c>
      <c r="D22" s="53" t="s">
        <v>19</v>
      </c>
      <c r="E22" s="51">
        <v>85</v>
      </c>
      <c r="F22" s="51">
        <v>40</v>
      </c>
      <c r="G22" s="51">
        <f t="shared" si="0"/>
        <v>125</v>
      </c>
      <c r="H22" s="11"/>
      <c r="I22" s="50"/>
      <c r="J22" s="41"/>
      <c r="K22" s="14"/>
      <c r="L22" s="11"/>
      <c r="M22" s="11"/>
    </row>
    <row r="23" spans="1:13" ht="12.75" customHeight="1">
      <c r="A23" s="11"/>
      <c r="B23" s="22" t="s">
        <v>78</v>
      </c>
      <c r="C23" s="52" t="s">
        <v>15</v>
      </c>
      <c r="D23" s="53" t="s">
        <v>7</v>
      </c>
      <c r="E23" s="51">
        <v>100</v>
      </c>
      <c r="F23" s="51">
        <v>24</v>
      </c>
      <c r="G23" s="51">
        <f t="shared" si="0"/>
        <v>124</v>
      </c>
      <c r="H23" s="11"/>
      <c r="I23" s="50"/>
      <c r="J23" s="41"/>
      <c r="K23" s="14"/>
      <c r="L23" s="11"/>
      <c r="M23" s="11"/>
    </row>
    <row r="24" spans="1:13" ht="12.75" customHeight="1">
      <c r="A24" s="11"/>
      <c r="B24" s="22" t="s">
        <v>79</v>
      </c>
      <c r="C24" s="52" t="s">
        <v>32</v>
      </c>
      <c r="D24" s="53" t="s">
        <v>24</v>
      </c>
      <c r="E24" s="51">
        <v>86</v>
      </c>
      <c r="F24" s="51">
        <v>35</v>
      </c>
      <c r="G24" s="51">
        <f t="shared" si="0"/>
        <v>121</v>
      </c>
      <c r="H24" s="11"/>
      <c r="I24" s="50"/>
      <c r="J24" s="41"/>
      <c r="K24" s="14"/>
      <c r="L24" s="11"/>
      <c r="M24" s="11"/>
    </row>
    <row r="25" spans="1:13" ht="12.75" customHeight="1">
      <c r="A25" s="11"/>
      <c r="B25" s="22" t="s">
        <v>80</v>
      </c>
      <c r="C25" s="52" t="s">
        <v>112</v>
      </c>
      <c r="D25" s="53" t="s">
        <v>164</v>
      </c>
      <c r="E25" s="51">
        <v>72</v>
      </c>
      <c r="F25" s="51">
        <v>48</v>
      </c>
      <c r="G25" s="51">
        <f t="shared" si="0"/>
        <v>120</v>
      </c>
      <c r="H25" s="11"/>
      <c r="I25" s="50"/>
      <c r="J25" s="41"/>
      <c r="K25" s="14"/>
      <c r="L25" s="11"/>
      <c r="M25" s="11"/>
    </row>
    <row r="26" spans="1:13" ht="12.75" customHeight="1">
      <c r="A26" s="11"/>
      <c r="B26" s="22" t="s">
        <v>81</v>
      </c>
      <c r="C26" s="52" t="s">
        <v>36</v>
      </c>
      <c r="D26" s="53" t="s">
        <v>9</v>
      </c>
      <c r="E26" s="51">
        <v>84</v>
      </c>
      <c r="F26" s="51">
        <v>35</v>
      </c>
      <c r="G26" s="51">
        <f t="shared" si="0"/>
        <v>119</v>
      </c>
      <c r="H26" s="11"/>
      <c r="I26" s="50"/>
      <c r="J26" s="41"/>
      <c r="K26" s="14"/>
      <c r="L26" s="11"/>
      <c r="M26" s="11"/>
    </row>
    <row r="27" spans="1:13" ht="12.75" customHeight="1">
      <c r="A27" s="11"/>
      <c r="B27" s="22" t="s">
        <v>82</v>
      </c>
      <c r="C27" s="52" t="s">
        <v>152</v>
      </c>
      <c r="D27" s="53" t="s">
        <v>22</v>
      </c>
      <c r="E27" s="51">
        <v>88</v>
      </c>
      <c r="F27" s="51">
        <v>30</v>
      </c>
      <c r="G27" s="51">
        <f t="shared" si="0"/>
        <v>118</v>
      </c>
      <c r="H27" s="11"/>
      <c r="I27" s="50"/>
      <c r="J27" s="41"/>
      <c r="K27" s="14"/>
      <c r="L27" s="11"/>
      <c r="M27" s="11"/>
    </row>
    <row r="28" spans="1:13" ht="12.75" customHeight="1">
      <c r="A28" s="11"/>
      <c r="B28" s="22" t="s">
        <v>83</v>
      </c>
      <c r="C28" s="52" t="s">
        <v>26</v>
      </c>
      <c r="D28" s="53" t="s">
        <v>20</v>
      </c>
      <c r="E28" s="51">
        <v>81</v>
      </c>
      <c r="F28" s="51">
        <v>36</v>
      </c>
      <c r="G28" s="51">
        <f t="shared" si="0"/>
        <v>117</v>
      </c>
      <c r="H28" s="11"/>
      <c r="I28" s="50"/>
      <c r="J28" s="41"/>
      <c r="K28" s="14"/>
      <c r="L28" s="11"/>
      <c r="M28" s="11"/>
    </row>
    <row r="29" spans="1:13" ht="12.75" customHeight="1">
      <c r="A29" s="11"/>
      <c r="B29" s="22" t="s">
        <v>84</v>
      </c>
      <c r="C29" s="52" t="s">
        <v>44</v>
      </c>
      <c r="D29" s="53" t="s">
        <v>9</v>
      </c>
      <c r="E29" s="51">
        <v>83</v>
      </c>
      <c r="F29" s="51">
        <v>34</v>
      </c>
      <c r="G29" s="51">
        <f t="shared" si="0"/>
        <v>117</v>
      </c>
      <c r="H29" s="11"/>
      <c r="I29" s="50"/>
      <c r="J29" s="41"/>
      <c r="K29" s="14"/>
      <c r="L29" s="11"/>
      <c r="M29" s="11"/>
    </row>
    <row r="30" spans="1:13" ht="12.75" customHeight="1">
      <c r="A30" s="11"/>
      <c r="B30" s="22" t="s">
        <v>85</v>
      </c>
      <c r="C30" s="52" t="s">
        <v>27</v>
      </c>
      <c r="D30" s="53" t="s">
        <v>20</v>
      </c>
      <c r="E30" s="51">
        <v>86</v>
      </c>
      <c r="F30" s="51">
        <v>30</v>
      </c>
      <c r="G30" s="51">
        <f t="shared" si="0"/>
        <v>116</v>
      </c>
      <c r="H30" s="11"/>
      <c r="I30" s="50"/>
      <c r="J30" s="41"/>
      <c r="K30" s="14"/>
      <c r="L30" s="11"/>
      <c r="M30" s="11"/>
    </row>
    <row r="31" spans="1:13" ht="12.75" customHeight="1">
      <c r="A31" s="11"/>
      <c r="B31" s="22" t="s">
        <v>86</v>
      </c>
      <c r="C31" s="52" t="s">
        <v>34</v>
      </c>
      <c r="D31" s="53" t="s">
        <v>24</v>
      </c>
      <c r="E31" s="51">
        <v>74</v>
      </c>
      <c r="F31" s="51">
        <v>40</v>
      </c>
      <c r="G31" s="51">
        <f t="shared" si="0"/>
        <v>114</v>
      </c>
      <c r="H31" s="11"/>
      <c r="I31" s="50"/>
      <c r="J31" s="41"/>
      <c r="K31" s="14"/>
      <c r="L31" s="11"/>
      <c r="M31" s="11"/>
    </row>
    <row r="32" spans="1:13" ht="12.75" customHeight="1">
      <c r="A32" s="11"/>
      <c r="B32" s="22" t="s">
        <v>87</v>
      </c>
      <c r="C32" s="52" t="s">
        <v>213</v>
      </c>
      <c r="D32" s="53" t="s">
        <v>22</v>
      </c>
      <c r="E32" s="51">
        <v>84</v>
      </c>
      <c r="F32" s="51">
        <v>27</v>
      </c>
      <c r="G32" s="51">
        <f t="shared" si="0"/>
        <v>111</v>
      </c>
      <c r="H32" s="11"/>
      <c r="I32" s="50"/>
      <c r="J32" s="41"/>
      <c r="K32" s="14"/>
      <c r="L32" s="11"/>
      <c r="M32" s="11"/>
    </row>
    <row r="33" spans="1:13" ht="12.75" customHeight="1">
      <c r="A33" s="11"/>
      <c r="B33" s="22" t="s">
        <v>88</v>
      </c>
      <c r="C33" s="52" t="s">
        <v>229</v>
      </c>
      <c r="D33" s="53" t="s">
        <v>19</v>
      </c>
      <c r="E33" s="51">
        <v>66</v>
      </c>
      <c r="F33" s="51">
        <v>45</v>
      </c>
      <c r="G33" s="51">
        <f t="shared" si="0"/>
        <v>111</v>
      </c>
      <c r="H33" s="11"/>
      <c r="I33" s="50"/>
      <c r="J33" s="41"/>
      <c r="K33" s="14"/>
      <c r="L33" s="11"/>
      <c r="M33" s="11"/>
    </row>
    <row r="34" spans="1:13" ht="12.75" customHeight="1">
      <c r="A34" s="11"/>
      <c r="B34" s="22" t="s">
        <v>89</v>
      </c>
      <c r="C34" s="52" t="s">
        <v>215</v>
      </c>
      <c r="D34" s="53" t="s">
        <v>210</v>
      </c>
      <c r="E34" s="51">
        <v>77</v>
      </c>
      <c r="F34" s="51">
        <v>34</v>
      </c>
      <c r="G34" s="51">
        <f t="shared" si="0"/>
        <v>111</v>
      </c>
      <c r="H34" s="11"/>
      <c r="I34" s="50"/>
      <c r="J34" s="41"/>
      <c r="K34" s="14"/>
      <c r="L34" s="11"/>
      <c r="M34" s="11"/>
    </row>
    <row r="35" spans="1:13" ht="12.75" customHeight="1">
      <c r="A35" s="11"/>
      <c r="B35" s="22" t="s">
        <v>90</v>
      </c>
      <c r="C35" s="52" t="s">
        <v>16</v>
      </c>
      <c r="D35" s="53" t="s">
        <v>7</v>
      </c>
      <c r="E35" s="51">
        <v>79</v>
      </c>
      <c r="F35" s="51">
        <v>31</v>
      </c>
      <c r="G35" s="51">
        <f t="shared" si="0"/>
        <v>110</v>
      </c>
      <c r="H35" s="11"/>
      <c r="I35" s="50"/>
      <c r="J35" s="41"/>
      <c r="K35" s="14"/>
      <c r="L35" s="11"/>
      <c r="M35" s="11"/>
    </row>
    <row r="36" spans="1:13">
      <c r="A36" s="11"/>
      <c r="B36" s="22" t="s">
        <v>91</v>
      </c>
      <c r="C36" s="52" t="s">
        <v>217</v>
      </c>
      <c r="D36" s="53" t="s">
        <v>210</v>
      </c>
      <c r="E36" s="51">
        <v>84</v>
      </c>
      <c r="F36" s="51">
        <v>26</v>
      </c>
      <c r="G36" s="51">
        <f t="shared" ref="G36:G46" si="1">SUM(E36:F36)</f>
        <v>110</v>
      </c>
      <c r="H36" s="11"/>
      <c r="I36" s="50"/>
      <c r="J36" s="41"/>
      <c r="K36" s="14"/>
      <c r="L36" s="11"/>
      <c r="M36" s="11"/>
    </row>
    <row r="37" spans="1:13">
      <c r="A37" s="11"/>
      <c r="B37" s="22" t="s">
        <v>92</v>
      </c>
      <c r="C37" s="52" t="s">
        <v>218</v>
      </c>
      <c r="D37" s="53" t="s">
        <v>210</v>
      </c>
      <c r="E37" s="51">
        <v>77</v>
      </c>
      <c r="F37" s="51">
        <v>31</v>
      </c>
      <c r="G37" s="51">
        <f t="shared" si="1"/>
        <v>108</v>
      </c>
      <c r="H37" s="11"/>
      <c r="I37" s="50"/>
      <c r="J37" s="41"/>
      <c r="K37" s="14"/>
      <c r="L37" s="11"/>
      <c r="M37" s="11"/>
    </row>
    <row r="38" spans="1:13">
      <c r="A38" s="11"/>
      <c r="B38" s="22" t="s">
        <v>93</v>
      </c>
      <c r="C38" s="52" t="s">
        <v>43</v>
      </c>
      <c r="D38" s="53" t="s">
        <v>20</v>
      </c>
      <c r="E38" s="51">
        <v>75</v>
      </c>
      <c r="F38" s="51">
        <v>30</v>
      </c>
      <c r="G38" s="51">
        <f t="shared" si="1"/>
        <v>105</v>
      </c>
      <c r="H38" s="11"/>
      <c r="I38" s="50"/>
      <c r="J38" s="41"/>
      <c r="K38" s="14"/>
      <c r="L38" s="11"/>
      <c r="M38" s="11"/>
    </row>
    <row r="39" spans="1:13">
      <c r="B39" s="22" t="s">
        <v>94</v>
      </c>
      <c r="C39" s="52" t="s">
        <v>35</v>
      </c>
      <c r="D39" s="53" t="s">
        <v>24</v>
      </c>
      <c r="E39" s="51">
        <v>75</v>
      </c>
      <c r="F39" s="51">
        <v>27</v>
      </c>
      <c r="G39" s="51">
        <f t="shared" si="1"/>
        <v>102</v>
      </c>
      <c r="H39" s="11"/>
      <c r="I39" s="50"/>
      <c r="J39" s="41"/>
      <c r="K39" s="14"/>
      <c r="L39" s="11"/>
      <c r="M39" s="11"/>
    </row>
    <row r="40" spans="1:13">
      <c r="A40" s="11"/>
      <c r="B40" s="22" t="s">
        <v>95</v>
      </c>
      <c r="C40" s="52" t="s">
        <v>211</v>
      </c>
      <c r="D40" s="53" t="s">
        <v>164</v>
      </c>
      <c r="E40" s="51">
        <v>66</v>
      </c>
      <c r="F40" s="51">
        <v>36</v>
      </c>
      <c r="G40" s="51">
        <f t="shared" si="1"/>
        <v>102</v>
      </c>
      <c r="H40" s="11"/>
      <c r="I40" s="50"/>
      <c r="J40" s="41"/>
      <c r="K40" s="14"/>
      <c r="L40" s="11"/>
      <c r="M40" s="11"/>
    </row>
    <row r="41" spans="1:13">
      <c r="A41" s="11"/>
      <c r="B41" s="22" t="s">
        <v>96</v>
      </c>
      <c r="C41" s="52" t="s">
        <v>124</v>
      </c>
      <c r="D41" s="53" t="s">
        <v>18</v>
      </c>
      <c r="E41" s="51">
        <v>52</v>
      </c>
      <c r="F41" s="51">
        <v>44</v>
      </c>
      <c r="G41" s="51">
        <f t="shared" si="1"/>
        <v>96</v>
      </c>
      <c r="H41" s="11"/>
      <c r="I41" s="50"/>
      <c r="J41" s="41"/>
      <c r="K41" s="14"/>
      <c r="L41" s="11"/>
      <c r="M41" s="11"/>
    </row>
    <row r="42" spans="1:13">
      <c r="A42" s="11"/>
      <c r="B42" s="22" t="s">
        <v>97</v>
      </c>
      <c r="C42" s="52" t="s">
        <v>167</v>
      </c>
      <c r="D42" s="53" t="s">
        <v>164</v>
      </c>
      <c r="E42" s="51">
        <v>62</v>
      </c>
      <c r="F42" s="51">
        <v>34</v>
      </c>
      <c r="G42" s="51">
        <f t="shared" si="1"/>
        <v>96</v>
      </c>
      <c r="H42" s="11"/>
      <c r="I42" s="50"/>
      <c r="J42" s="41"/>
      <c r="K42" s="14"/>
      <c r="L42" s="11"/>
      <c r="M42" s="11"/>
    </row>
    <row r="43" spans="1:13">
      <c r="A43" s="11"/>
      <c r="B43" s="22" t="s">
        <v>98</v>
      </c>
      <c r="C43" s="52" t="s">
        <v>216</v>
      </c>
      <c r="D43" s="53" t="s">
        <v>210</v>
      </c>
      <c r="E43" s="51">
        <v>71</v>
      </c>
      <c r="F43" s="51">
        <v>25</v>
      </c>
      <c r="G43" s="51">
        <f t="shared" si="1"/>
        <v>96</v>
      </c>
      <c r="H43" s="11"/>
      <c r="I43" s="50"/>
      <c r="J43" s="41"/>
      <c r="K43" s="14"/>
      <c r="L43" s="11"/>
      <c r="M43" s="11"/>
    </row>
    <row r="44" spans="1:13">
      <c r="A44" s="11"/>
      <c r="B44" s="22" t="s">
        <v>114</v>
      </c>
      <c r="C44" s="52" t="s">
        <v>214</v>
      </c>
      <c r="D44" s="53" t="s">
        <v>22</v>
      </c>
      <c r="E44" s="51">
        <v>59</v>
      </c>
      <c r="F44" s="51">
        <v>32</v>
      </c>
      <c r="G44" s="51">
        <f t="shared" si="1"/>
        <v>91</v>
      </c>
      <c r="H44" s="11"/>
      <c r="I44" s="50"/>
      <c r="J44" s="41"/>
      <c r="K44" s="14"/>
      <c r="L44" s="11"/>
      <c r="M44" s="11"/>
    </row>
    <row r="45" spans="1:13">
      <c r="A45" s="11"/>
      <c r="B45" s="22" t="s">
        <v>115</v>
      </c>
      <c r="C45" s="52" t="s">
        <v>166</v>
      </c>
      <c r="D45" s="53" t="s">
        <v>164</v>
      </c>
      <c r="E45" s="51">
        <v>70</v>
      </c>
      <c r="F45" s="51">
        <v>21</v>
      </c>
      <c r="G45" s="51">
        <f t="shared" si="1"/>
        <v>91</v>
      </c>
      <c r="H45" s="11"/>
      <c r="I45" s="50"/>
      <c r="J45" s="41"/>
      <c r="K45" s="14"/>
      <c r="L45" s="11"/>
      <c r="M45" s="11"/>
    </row>
    <row r="46" spans="1:13">
      <c r="A46" s="11"/>
      <c r="B46" s="22" t="s">
        <v>116</v>
      </c>
      <c r="C46" s="52" t="s">
        <v>163</v>
      </c>
      <c r="D46" s="53" t="s">
        <v>23</v>
      </c>
      <c r="E46" s="51">
        <v>74</v>
      </c>
      <c r="F46" s="51">
        <v>17</v>
      </c>
      <c r="G46" s="51">
        <f t="shared" si="1"/>
        <v>91</v>
      </c>
      <c r="H46" s="11"/>
      <c r="I46" s="50"/>
      <c r="J46" s="41"/>
      <c r="K46" s="14"/>
      <c r="L46" s="11"/>
      <c r="M46" s="11"/>
    </row>
    <row r="47" spans="1:13">
      <c r="A47" s="11"/>
      <c r="B47" s="50"/>
      <c r="C47" s="13"/>
      <c r="D47" s="41"/>
      <c r="E47" s="14"/>
      <c r="F47" s="14"/>
      <c r="G47" s="14"/>
      <c r="H47" s="11"/>
      <c r="I47" s="50"/>
      <c r="J47" s="41"/>
      <c r="K47" s="14"/>
      <c r="L47" s="11"/>
      <c r="M47" s="11"/>
    </row>
    <row r="48" spans="1:13">
      <c r="A48" s="11"/>
      <c r="B48" s="50"/>
      <c r="C48" s="13"/>
      <c r="D48" s="41"/>
      <c r="E48" s="14"/>
      <c r="F48" s="14"/>
      <c r="G48" s="14"/>
      <c r="H48" s="11"/>
      <c r="I48" s="50"/>
      <c r="J48" s="41"/>
      <c r="K48" s="14"/>
      <c r="L48" s="11"/>
      <c r="M48" s="11"/>
    </row>
  </sheetData>
  <sortState ref="B4:B59">
    <sortCondition ref="B4:B59" customList="1.,2.,3.,4.,5.,6.,7.,8.,9.,10.,11.,12."/>
  </sortState>
  <mergeCells count="3">
    <mergeCell ref="B1:K1"/>
    <mergeCell ref="B2:G2"/>
    <mergeCell ref="I2:K2"/>
  </mergeCells>
  <printOptions horizontalCentered="1"/>
  <pageMargins left="0.51181102362204722" right="0.70866141732283472" top="0.78740157480314965" bottom="0.78740157480314965" header="0.31496062992125984" footer="0.31496062992125984"/>
  <pageSetup paperSize="9" scale="82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9"/>
  <sheetViews>
    <sheetView tabSelected="1" workbookViewId="0"/>
  </sheetViews>
  <sheetFormatPr defaultRowHeight="15"/>
  <cols>
    <col min="1" max="1" width="3.7109375" customWidth="1"/>
    <col min="2" max="2" width="5.7109375" customWidth="1"/>
    <col min="3" max="3" width="16.7109375" customWidth="1"/>
    <col min="4" max="4" width="15.85546875" style="44" customWidth="1"/>
    <col min="5" max="9" width="5.7109375" style="1" customWidth="1"/>
    <col min="10" max="10" width="8.7109375" style="1" customWidth="1"/>
    <col min="11" max="11" width="13" style="1" customWidth="1"/>
    <col min="12" max="21" width="5.5703125" style="1" hidden="1" customWidth="1"/>
  </cols>
  <sheetData>
    <row r="1" spans="1:21" ht="84.75" customHeight="1">
      <c r="B1" s="84"/>
      <c r="C1" s="84"/>
      <c r="D1" s="84"/>
      <c r="E1" s="84"/>
      <c r="F1" s="84"/>
      <c r="G1" s="84"/>
      <c r="H1" s="84"/>
      <c r="I1" s="84"/>
      <c r="J1" s="88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</row>
    <row r="2" spans="1:21">
      <c r="A2" s="11"/>
      <c r="B2" s="83" t="s">
        <v>0</v>
      </c>
      <c r="C2" s="83"/>
      <c r="D2" s="83"/>
      <c r="E2" s="83"/>
      <c r="F2" s="83"/>
      <c r="G2" s="83"/>
      <c r="H2" s="83"/>
      <c r="I2" s="86"/>
      <c r="J2" s="91"/>
      <c r="K2" s="20"/>
      <c r="L2" s="92" t="s">
        <v>206</v>
      </c>
      <c r="M2" s="93"/>
      <c r="N2" s="93"/>
      <c r="O2" s="93"/>
      <c r="P2" s="93"/>
      <c r="Q2" s="94" t="s">
        <v>207</v>
      </c>
      <c r="R2" s="95"/>
      <c r="S2" s="95"/>
      <c r="T2" s="95"/>
      <c r="U2" s="96"/>
    </row>
    <row r="3" spans="1:21">
      <c r="A3" s="11"/>
      <c r="B3" s="8" t="s">
        <v>8</v>
      </c>
      <c r="C3" s="51" t="s">
        <v>1</v>
      </c>
      <c r="D3" s="19" t="s">
        <v>2</v>
      </c>
      <c r="E3" s="19" t="s">
        <v>107</v>
      </c>
      <c r="F3" s="19" t="s">
        <v>108</v>
      </c>
      <c r="G3" s="19" t="s">
        <v>109</v>
      </c>
      <c r="H3" s="19" t="s">
        <v>110</v>
      </c>
      <c r="I3" s="73" t="s">
        <v>111</v>
      </c>
      <c r="J3" s="74" t="s">
        <v>5</v>
      </c>
      <c r="K3" s="77" t="s">
        <v>208</v>
      </c>
      <c r="L3" s="97" t="s">
        <v>10</v>
      </c>
      <c r="M3" s="98" t="s">
        <v>11</v>
      </c>
      <c r="N3" s="98" t="s">
        <v>49</v>
      </c>
      <c r="O3" s="98" t="s">
        <v>50</v>
      </c>
      <c r="P3" s="98" t="s">
        <v>51</v>
      </c>
      <c r="Q3" s="97" t="s">
        <v>51</v>
      </c>
      <c r="R3" s="99" t="s">
        <v>50</v>
      </c>
      <c r="S3" s="99" t="s">
        <v>49</v>
      </c>
      <c r="T3" s="98" t="s">
        <v>11</v>
      </c>
      <c r="U3" s="100" t="s">
        <v>10</v>
      </c>
    </row>
    <row r="4" spans="1:21">
      <c r="A4" s="11"/>
      <c r="B4" s="6" t="s">
        <v>10</v>
      </c>
      <c r="C4" s="52" t="s">
        <v>68</v>
      </c>
      <c r="D4" s="53" t="s">
        <v>23</v>
      </c>
      <c r="E4" s="51">
        <v>137</v>
      </c>
      <c r="F4" s="20">
        <v>143</v>
      </c>
      <c r="G4" s="20">
        <v>149</v>
      </c>
      <c r="H4" s="20">
        <v>139</v>
      </c>
      <c r="I4" s="56">
        <v>152</v>
      </c>
      <c r="J4" s="57">
        <f t="shared" ref="J4:J35" si="0">SUM(E4:I4)</f>
        <v>720</v>
      </c>
      <c r="K4" s="77">
        <f t="shared" ref="K4:K35" si="1">SUM(Q4:T4)</f>
        <v>583</v>
      </c>
      <c r="L4" s="101">
        <f t="shared" ref="L4:L35" si="2">E4</f>
        <v>137</v>
      </c>
      <c r="M4" s="101">
        <f t="shared" ref="M4:M35" si="3">F4</f>
        <v>143</v>
      </c>
      <c r="N4" s="101">
        <f t="shared" ref="N4:N35" si="4">G4</f>
        <v>149</v>
      </c>
      <c r="O4" s="101">
        <f t="shared" ref="O4:O35" si="5">H4</f>
        <v>139</v>
      </c>
      <c r="P4" s="101">
        <f t="shared" ref="P4:P35" si="6">I4</f>
        <v>152</v>
      </c>
      <c r="Q4" s="102">
        <f t="shared" ref="Q4:Q35" si="7">SMALL(L4:P4,5)</f>
        <v>152</v>
      </c>
      <c r="R4" s="101">
        <f t="shared" ref="R4:R35" si="8">SMALL(L4:P4,4)</f>
        <v>149</v>
      </c>
      <c r="S4" s="101">
        <f t="shared" ref="S4:S35" si="9">SMALL(L4:P4,3)</f>
        <v>143</v>
      </c>
      <c r="T4" s="101">
        <f t="shared" ref="T4:T35" si="10">SMALL(L4:Q4,2)</f>
        <v>139</v>
      </c>
      <c r="U4" s="103">
        <f t="shared" ref="U4:U35" si="11">SMALL(L4:P4,1)</f>
        <v>137</v>
      </c>
    </row>
    <row r="5" spans="1:21">
      <c r="A5" s="11"/>
      <c r="B5" s="6" t="s">
        <v>11</v>
      </c>
      <c r="C5" s="52" t="s">
        <v>66</v>
      </c>
      <c r="D5" s="53" t="s">
        <v>23</v>
      </c>
      <c r="E5" s="51">
        <v>138</v>
      </c>
      <c r="F5" s="20">
        <v>143</v>
      </c>
      <c r="G5" s="20">
        <v>136</v>
      </c>
      <c r="H5" s="20">
        <v>124</v>
      </c>
      <c r="I5" s="56">
        <v>162</v>
      </c>
      <c r="J5" s="57">
        <f t="shared" si="0"/>
        <v>703</v>
      </c>
      <c r="K5" s="77">
        <f t="shared" si="1"/>
        <v>579</v>
      </c>
      <c r="L5" s="101">
        <f t="shared" si="2"/>
        <v>138</v>
      </c>
      <c r="M5" s="101">
        <f t="shared" si="3"/>
        <v>143</v>
      </c>
      <c r="N5" s="101">
        <f t="shared" si="4"/>
        <v>136</v>
      </c>
      <c r="O5" s="101">
        <f t="shared" si="5"/>
        <v>124</v>
      </c>
      <c r="P5" s="101">
        <f t="shared" si="6"/>
        <v>162</v>
      </c>
      <c r="Q5" s="102">
        <f t="shared" si="7"/>
        <v>162</v>
      </c>
      <c r="R5" s="101">
        <f t="shared" si="8"/>
        <v>143</v>
      </c>
      <c r="S5" s="101">
        <f t="shared" si="9"/>
        <v>138</v>
      </c>
      <c r="T5" s="101">
        <f t="shared" si="10"/>
        <v>136</v>
      </c>
      <c r="U5" s="103">
        <f t="shared" si="11"/>
        <v>124</v>
      </c>
    </row>
    <row r="6" spans="1:21">
      <c r="A6" s="11"/>
      <c r="B6" s="6" t="s">
        <v>49</v>
      </c>
      <c r="C6" s="52" t="s">
        <v>64</v>
      </c>
      <c r="D6" s="53" t="s">
        <v>21</v>
      </c>
      <c r="E6" s="51">
        <v>148</v>
      </c>
      <c r="F6" s="20">
        <v>129</v>
      </c>
      <c r="G6" s="20">
        <v>125</v>
      </c>
      <c r="H6" s="20">
        <v>132</v>
      </c>
      <c r="I6" s="56">
        <v>153</v>
      </c>
      <c r="J6" s="57">
        <f t="shared" si="0"/>
        <v>687</v>
      </c>
      <c r="K6" s="77">
        <f t="shared" si="1"/>
        <v>562</v>
      </c>
      <c r="L6" s="101">
        <f t="shared" si="2"/>
        <v>148</v>
      </c>
      <c r="M6" s="101">
        <f t="shared" si="3"/>
        <v>129</v>
      </c>
      <c r="N6" s="101">
        <f t="shared" si="4"/>
        <v>125</v>
      </c>
      <c r="O6" s="101">
        <f t="shared" si="5"/>
        <v>132</v>
      </c>
      <c r="P6" s="101">
        <f t="shared" si="6"/>
        <v>153</v>
      </c>
      <c r="Q6" s="102">
        <f t="shared" si="7"/>
        <v>153</v>
      </c>
      <c r="R6" s="101">
        <f t="shared" si="8"/>
        <v>148</v>
      </c>
      <c r="S6" s="101">
        <f t="shared" si="9"/>
        <v>132</v>
      </c>
      <c r="T6" s="101">
        <f t="shared" si="10"/>
        <v>129</v>
      </c>
      <c r="U6" s="103">
        <f t="shared" si="11"/>
        <v>125</v>
      </c>
    </row>
    <row r="7" spans="1:21">
      <c r="A7" s="11"/>
      <c r="B7" s="6" t="s">
        <v>50</v>
      </c>
      <c r="C7" s="52" t="s">
        <v>134</v>
      </c>
      <c r="D7" s="53" t="s">
        <v>18</v>
      </c>
      <c r="E7" s="51">
        <v>146</v>
      </c>
      <c r="F7" s="20">
        <v>0</v>
      </c>
      <c r="G7" s="20">
        <v>148</v>
      </c>
      <c r="H7" s="20">
        <v>130</v>
      </c>
      <c r="I7" s="56">
        <v>135</v>
      </c>
      <c r="J7" s="57">
        <f t="shared" si="0"/>
        <v>559</v>
      </c>
      <c r="K7" s="77">
        <f t="shared" si="1"/>
        <v>559</v>
      </c>
      <c r="L7" s="101">
        <f t="shared" si="2"/>
        <v>146</v>
      </c>
      <c r="M7" s="101">
        <f t="shared" si="3"/>
        <v>0</v>
      </c>
      <c r="N7" s="101">
        <f t="shared" si="4"/>
        <v>148</v>
      </c>
      <c r="O7" s="101">
        <f t="shared" si="5"/>
        <v>130</v>
      </c>
      <c r="P7" s="101">
        <f t="shared" si="6"/>
        <v>135</v>
      </c>
      <c r="Q7" s="102">
        <f t="shared" si="7"/>
        <v>148</v>
      </c>
      <c r="R7" s="101">
        <f t="shared" si="8"/>
        <v>146</v>
      </c>
      <c r="S7" s="101">
        <f t="shared" si="9"/>
        <v>135</v>
      </c>
      <c r="T7" s="101">
        <f t="shared" si="10"/>
        <v>130</v>
      </c>
      <c r="U7" s="103">
        <f t="shared" si="11"/>
        <v>0</v>
      </c>
    </row>
    <row r="8" spans="1:21">
      <c r="A8" s="11"/>
      <c r="B8" s="6" t="s">
        <v>51</v>
      </c>
      <c r="C8" s="52" t="s">
        <v>30</v>
      </c>
      <c r="D8" s="53" t="s">
        <v>19</v>
      </c>
      <c r="E8" s="51">
        <v>110</v>
      </c>
      <c r="F8" s="20">
        <v>132</v>
      </c>
      <c r="G8" s="20">
        <v>144</v>
      </c>
      <c r="H8" s="20">
        <v>144</v>
      </c>
      <c r="I8" s="75">
        <v>131</v>
      </c>
      <c r="J8" s="57">
        <f t="shared" si="0"/>
        <v>661</v>
      </c>
      <c r="K8" s="77">
        <f t="shared" si="1"/>
        <v>551</v>
      </c>
      <c r="L8" s="101">
        <f t="shared" si="2"/>
        <v>110</v>
      </c>
      <c r="M8" s="101">
        <f t="shared" si="3"/>
        <v>132</v>
      </c>
      <c r="N8" s="101">
        <f t="shared" si="4"/>
        <v>144</v>
      </c>
      <c r="O8" s="101">
        <f t="shared" si="5"/>
        <v>144</v>
      </c>
      <c r="P8" s="101">
        <f t="shared" si="6"/>
        <v>131</v>
      </c>
      <c r="Q8" s="102">
        <f t="shared" si="7"/>
        <v>144</v>
      </c>
      <c r="R8" s="101">
        <f t="shared" si="8"/>
        <v>144</v>
      </c>
      <c r="S8" s="101">
        <f t="shared" si="9"/>
        <v>132</v>
      </c>
      <c r="T8" s="101">
        <f t="shared" si="10"/>
        <v>131</v>
      </c>
      <c r="U8" s="103">
        <f t="shared" si="11"/>
        <v>110</v>
      </c>
    </row>
    <row r="9" spans="1:21">
      <c r="A9" s="11"/>
      <c r="B9" s="6" t="s">
        <v>52</v>
      </c>
      <c r="C9" s="52" t="s">
        <v>63</v>
      </c>
      <c r="D9" s="53" t="s">
        <v>21</v>
      </c>
      <c r="E9" s="51">
        <v>134</v>
      </c>
      <c r="F9" s="20">
        <v>130</v>
      </c>
      <c r="G9" s="20">
        <v>136</v>
      </c>
      <c r="H9" s="20">
        <v>136</v>
      </c>
      <c r="I9" s="56">
        <v>132</v>
      </c>
      <c r="J9" s="57">
        <f t="shared" si="0"/>
        <v>668</v>
      </c>
      <c r="K9" s="77">
        <f t="shared" si="1"/>
        <v>538</v>
      </c>
      <c r="L9" s="101">
        <f t="shared" si="2"/>
        <v>134</v>
      </c>
      <c r="M9" s="101">
        <f t="shared" si="3"/>
        <v>130</v>
      </c>
      <c r="N9" s="101">
        <f t="shared" si="4"/>
        <v>136</v>
      </c>
      <c r="O9" s="101">
        <f t="shared" si="5"/>
        <v>136</v>
      </c>
      <c r="P9" s="101">
        <f t="shared" si="6"/>
        <v>132</v>
      </c>
      <c r="Q9" s="102">
        <f t="shared" si="7"/>
        <v>136</v>
      </c>
      <c r="R9" s="101">
        <f t="shared" si="8"/>
        <v>136</v>
      </c>
      <c r="S9" s="101">
        <f t="shared" si="9"/>
        <v>134</v>
      </c>
      <c r="T9" s="101">
        <f t="shared" si="10"/>
        <v>132</v>
      </c>
      <c r="U9" s="103">
        <f t="shared" si="11"/>
        <v>130</v>
      </c>
    </row>
    <row r="10" spans="1:21">
      <c r="A10" s="11"/>
      <c r="B10" s="6" t="s">
        <v>53</v>
      </c>
      <c r="C10" s="52" t="s">
        <v>67</v>
      </c>
      <c r="D10" s="53" t="s">
        <v>23</v>
      </c>
      <c r="E10" s="51">
        <v>134</v>
      </c>
      <c r="F10" s="20">
        <v>128</v>
      </c>
      <c r="G10" s="20">
        <v>146</v>
      </c>
      <c r="H10" s="20">
        <v>115</v>
      </c>
      <c r="I10" s="56">
        <v>0</v>
      </c>
      <c r="J10" s="57">
        <f t="shared" si="0"/>
        <v>523</v>
      </c>
      <c r="K10" s="77">
        <f t="shared" si="1"/>
        <v>523</v>
      </c>
      <c r="L10" s="101">
        <f t="shared" si="2"/>
        <v>134</v>
      </c>
      <c r="M10" s="101">
        <f t="shared" si="3"/>
        <v>128</v>
      </c>
      <c r="N10" s="101">
        <f t="shared" si="4"/>
        <v>146</v>
      </c>
      <c r="O10" s="101">
        <f t="shared" si="5"/>
        <v>115</v>
      </c>
      <c r="P10" s="101">
        <f t="shared" si="6"/>
        <v>0</v>
      </c>
      <c r="Q10" s="102">
        <f t="shared" si="7"/>
        <v>146</v>
      </c>
      <c r="R10" s="101">
        <f t="shared" si="8"/>
        <v>134</v>
      </c>
      <c r="S10" s="101">
        <f t="shared" si="9"/>
        <v>128</v>
      </c>
      <c r="T10" s="101">
        <f t="shared" si="10"/>
        <v>115</v>
      </c>
      <c r="U10" s="103">
        <f t="shared" si="11"/>
        <v>0</v>
      </c>
    </row>
    <row r="11" spans="1:21">
      <c r="A11" s="11"/>
      <c r="B11" s="6" t="s">
        <v>54</v>
      </c>
      <c r="C11" s="52" t="s">
        <v>65</v>
      </c>
      <c r="D11" s="53" t="s">
        <v>21</v>
      </c>
      <c r="E11" s="51">
        <v>137</v>
      </c>
      <c r="F11" s="20">
        <v>125</v>
      </c>
      <c r="G11" s="20">
        <v>115</v>
      </c>
      <c r="H11" s="20">
        <v>129</v>
      </c>
      <c r="I11" s="56">
        <v>131</v>
      </c>
      <c r="J11" s="57">
        <f t="shared" si="0"/>
        <v>637</v>
      </c>
      <c r="K11" s="77">
        <f t="shared" si="1"/>
        <v>522</v>
      </c>
      <c r="L11" s="101">
        <f t="shared" si="2"/>
        <v>137</v>
      </c>
      <c r="M11" s="101">
        <f t="shared" si="3"/>
        <v>125</v>
      </c>
      <c r="N11" s="101">
        <f t="shared" si="4"/>
        <v>115</v>
      </c>
      <c r="O11" s="101">
        <f t="shared" si="5"/>
        <v>129</v>
      </c>
      <c r="P11" s="101">
        <f t="shared" si="6"/>
        <v>131</v>
      </c>
      <c r="Q11" s="102">
        <f t="shared" si="7"/>
        <v>137</v>
      </c>
      <c r="R11" s="101">
        <f t="shared" si="8"/>
        <v>131</v>
      </c>
      <c r="S11" s="101">
        <f t="shared" si="9"/>
        <v>129</v>
      </c>
      <c r="T11" s="101">
        <f t="shared" si="10"/>
        <v>125</v>
      </c>
      <c r="U11" s="103">
        <f t="shared" si="11"/>
        <v>115</v>
      </c>
    </row>
    <row r="12" spans="1:21">
      <c r="A12" s="11"/>
      <c r="B12" s="6" t="s">
        <v>55</v>
      </c>
      <c r="C12" s="52" t="s">
        <v>60</v>
      </c>
      <c r="D12" s="53" t="s">
        <v>18</v>
      </c>
      <c r="E12" s="51">
        <v>122</v>
      </c>
      <c r="F12" s="20">
        <v>0</v>
      </c>
      <c r="G12" s="20">
        <v>148</v>
      </c>
      <c r="H12" s="20">
        <v>110</v>
      </c>
      <c r="I12" s="75">
        <v>134</v>
      </c>
      <c r="J12" s="57">
        <f t="shared" si="0"/>
        <v>514</v>
      </c>
      <c r="K12" s="77">
        <f t="shared" si="1"/>
        <v>514</v>
      </c>
      <c r="L12" s="101">
        <f t="shared" si="2"/>
        <v>122</v>
      </c>
      <c r="M12" s="101">
        <f t="shared" si="3"/>
        <v>0</v>
      </c>
      <c r="N12" s="101">
        <f t="shared" si="4"/>
        <v>148</v>
      </c>
      <c r="O12" s="101">
        <f t="shared" si="5"/>
        <v>110</v>
      </c>
      <c r="P12" s="101">
        <f t="shared" si="6"/>
        <v>134</v>
      </c>
      <c r="Q12" s="102">
        <f t="shared" si="7"/>
        <v>148</v>
      </c>
      <c r="R12" s="101">
        <f t="shared" si="8"/>
        <v>134</v>
      </c>
      <c r="S12" s="101">
        <f t="shared" si="9"/>
        <v>122</v>
      </c>
      <c r="T12" s="101">
        <f t="shared" si="10"/>
        <v>110</v>
      </c>
      <c r="U12" s="103">
        <f t="shared" si="11"/>
        <v>0</v>
      </c>
    </row>
    <row r="13" spans="1:21">
      <c r="A13" s="11"/>
      <c r="B13" s="6" t="s">
        <v>56</v>
      </c>
      <c r="C13" s="52" t="s">
        <v>29</v>
      </c>
      <c r="D13" s="53" t="s">
        <v>19</v>
      </c>
      <c r="E13" s="51">
        <v>124</v>
      </c>
      <c r="F13" s="20">
        <v>113</v>
      </c>
      <c r="G13" s="20">
        <v>137</v>
      </c>
      <c r="H13" s="20">
        <v>125</v>
      </c>
      <c r="I13" s="75">
        <v>125</v>
      </c>
      <c r="J13" s="57">
        <f t="shared" si="0"/>
        <v>624</v>
      </c>
      <c r="K13" s="77">
        <f t="shared" si="1"/>
        <v>511</v>
      </c>
      <c r="L13" s="101">
        <f t="shared" si="2"/>
        <v>124</v>
      </c>
      <c r="M13" s="101">
        <f t="shared" si="3"/>
        <v>113</v>
      </c>
      <c r="N13" s="101">
        <f t="shared" si="4"/>
        <v>137</v>
      </c>
      <c r="O13" s="101">
        <f t="shared" si="5"/>
        <v>125</v>
      </c>
      <c r="P13" s="101">
        <f t="shared" si="6"/>
        <v>125</v>
      </c>
      <c r="Q13" s="102">
        <f t="shared" si="7"/>
        <v>137</v>
      </c>
      <c r="R13" s="101">
        <f t="shared" si="8"/>
        <v>125</v>
      </c>
      <c r="S13" s="101">
        <f t="shared" si="9"/>
        <v>125</v>
      </c>
      <c r="T13" s="101">
        <f t="shared" si="10"/>
        <v>124</v>
      </c>
      <c r="U13" s="103">
        <f t="shared" si="11"/>
        <v>113</v>
      </c>
    </row>
    <row r="14" spans="1:21">
      <c r="A14" s="11"/>
      <c r="B14" s="6" t="s">
        <v>57</v>
      </c>
      <c r="C14" s="52" t="s">
        <v>41</v>
      </c>
      <c r="D14" s="53" t="s">
        <v>22</v>
      </c>
      <c r="E14" s="51">
        <v>133</v>
      </c>
      <c r="F14" s="20">
        <v>125</v>
      </c>
      <c r="G14" s="20">
        <v>0</v>
      </c>
      <c r="H14" s="20">
        <v>108</v>
      </c>
      <c r="I14" s="56">
        <v>134</v>
      </c>
      <c r="J14" s="57">
        <f t="shared" si="0"/>
        <v>500</v>
      </c>
      <c r="K14" s="77">
        <f t="shared" si="1"/>
        <v>500</v>
      </c>
      <c r="L14" s="101">
        <f t="shared" si="2"/>
        <v>133</v>
      </c>
      <c r="M14" s="101">
        <f t="shared" si="3"/>
        <v>125</v>
      </c>
      <c r="N14" s="101">
        <f t="shared" si="4"/>
        <v>0</v>
      </c>
      <c r="O14" s="101">
        <f t="shared" si="5"/>
        <v>108</v>
      </c>
      <c r="P14" s="101">
        <f t="shared" si="6"/>
        <v>134</v>
      </c>
      <c r="Q14" s="102">
        <f t="shared" si="7"/>
        <v>134</v>
      </c>
      <c r="R14" s="101">
        <f t="shared" si="8"/>
        <v>133</v>
      </c>
      <c r="S14" s="101">
        <f t="shared" si="9"/>
        <v>125</v>
      </c>
      <c r="T14" s="101">
        <f t="shared" si="10"/>
        <v>108</v>
      </c>
      <c r="U14" s="103">
        <f t="shared" si="11"/>
        <v>0</v>
      </c>
    </row>
    <row r="15" spans="1:21">
      <c r="A15" s="11"/>
      <c r="B15" s="6" t="s">
        <v>70</v>
      </c>
      <c r="C15" s="52" t="s">
        <v>43</v>
      </c>
      <c r="D15" s="53" t="s">
        <v>20</v>
      </c>
      <c r="E15" s="51">
        <v>146</v>
      </c>
      <c r="F15" s="20">
        <v>128</v>
      </c>
      <c r="G15" s="20">
        <v>0</v>
      </c>
      <c r="H15" s="20">
        <v>118</v>
      </c>
      <c r="I15" s="56">
        <v>105</v>
      </c>
      <c r="J15" s="57">
        <f t="shared" si="0"/>
        <v>497</v>
      </c>
      <c r="K15" s="77">
        <f t="shared" si="1"/>
        <v>497</v>
      </c>
      <c r="L15" s="101">
        <f t="shared" si="2"/>
        <v>146</v>
      </c>
      <c r="M15" s="101">
        <f t="shared" si="3"/>
        <v>128</v>
      </c>
      <c r="N15" s="101">
        <f t="shared" si="4"/>
        <v>0</v>
      </c>
      <c r="O15" s="101">
        <f t="shared" si="5"/>
        <v>118</v>
      </c>
      <c r="P15" s="101">
        <f t="shared" si="6"/>
        <v>105</v>
      </c>
      <c r="Q15" s="102">
        <f t="shared" si="7"/>
        <v>146</v>
      </c>
      <c r="R15" s="101">
        <f t="shared" si="8"/>
        <v>128</v>
      </c>
      <c r="S15" s="101">
        <f t="shared" si="9"/>
        <v>118</v>
      </c>
      <c r="T15" s="101">
        <f t="shared" si="10"/>
        <v>105</v>
      </c>
      <c r="U15" s="103">
        <f t="shared" si="11"/>
        <v>0</v>
      </c>
    </row>
    <row r="16" spans="1:21">
      <c r="A16" s="11"/>
      <c r="B16" s="6" t="s">
        <v>71</v>
      </c>
      <c r="C16" s="52" t="s">
        <v>59</v>
      </c>
      <c r="D16" s="53" t="s">
        <v>18</v>
      </c>
      <c r="E16" s="51">
        <v>112</v>
      </c>
      <c r="F16" s="20">
        <v>0</v>
      </c>
      <c r="G16" s="20">
        <v>137</v>
      </c>
      <c r="H16" s="20">
        <v>114</v>
      </c>
      <c r="I16" s="75">
        <v>131</v>
      </c>
      <c r="J16" s="57">
        <f t="shared" si="0"/>
        <v>494</v>
      </c>
      <c r="K16" s="77">
        <f t="shared" si="1"/>
        <v>494</v>
      </c>
      <c r="L16" s="101">
        <f t="shared" si="2"/>
        <v>112</v>
      </c>
      <c r="M16" s="101">
        <f t="shared" si="3"/>
        <v>0</v>
      </c>
      <c r="N16" s="101">
        <f t="shared" si="4"/>
        <v>137</v>
      </c>
      <c r="O16" s="101">
        <f t="shared" si="5"/>
        <v>114</v>
      </c>
      <c r="P16" s="101">
        <f t="shared" si="6"/>
        <v>131</v>
      </c>
      <c r="Q16" s="102">
        <f t="shared" si="7"/>
        <v>137</v>
      </c>
      <c r="R16" s="101">
        <f t="shared" si="8"/>
        <v>131</v>
      </c>
      <c r="S16" s="101">
        <f t="shared" si="9"/>
        <v>114</v>
      </c>
      <c r="T16" s="101">
        <f t="shared" si="10"/>
        <v>112</v>
      </c>
      <c r="U16" s="103">
        <f t="shared" si="11"/>
        <v>0</v>
      </c>
    </row>
    <row r="17" spans="1:21">
      <c r="A17" s="11"/>
      <c r="B17" s="6" t="s">
        <v>72</v>
      </c>
      <c r="C17" s="52" t="s">
        <v>38</v>
      </c>
      <c r="D17" s="53" t="s">
        <v>135</v>
      </c>
      <c r="E17" s="51">
        <v>121</v>
      </c>
      <c r="F17" s="20">
        <v>124</v>
      </c>
      <c r="G17" s="20">
        <v>128</v>
      </c>
      <c r="H17" s="20">
        <v>110</v>
      </c>
      <c r="I17" s="75">
        <v>129</v>
      </c>
      <c r="J17" s="57">
        <f t="shared" si="0"/>
        <v>612</v>
      </c>
      <c r="K17" s="77">
        <f t="shared" si="1"/>
        <v>502</v>
      </c>
      <c r="L17" s="101">
        <f t="shared" si="2"/>
        <v>121</v>
      </c>
      <c r="M17" s="101">
        <f t="shared" si="3"/>
        <v>124</v>
      </c>
      <c r="N17" s="101">
        <f t="shared" si="4"/>
        <v>128</v>
      </c>
      <c r="O17" s="101">
        <f t="shared" si="5"/>
        <v>110</v>
      </c>
      <c r="P17" s="101">
        <f t="shared" si="6"/>
        <v>129</v>
      </c>
      <c r="Q17" s="102">
        <f t="shared" si="7"/>
        <v>129</v>
      </c>
      <c r="R17" s="101">
        <f t="shared" si="8"/>
        <v>128</v>
      </c>
      <c r="S17" s="101">
        <f t="shared" si="9"/>
        <v>124</v>
      </c>
      <c r="T17" s="101">
        <f t="shared" si="10"/>
        <v>121</v>
      </c>
      <c r="U17" s="103">
        <f t="shared" si="11"/>
        <v>110</v>
      </c>
    </row>
    <row r="18" spans="1:21">
      <c r="A18" s="11"/>
      <c r="B18" s="6" t="s">
        <v>73</v>
      </c>
      <c r="C18" s="52" t="s">
        <v>26</v>
      </c>
      <c r="D18" s="53" t="s">
        <v>20</v>
      </c>
      <c r="E18" s="51">
        <v>128</v>
      </c>
      <c r="F18" s="20">
        <v>105</v>
      </c>
      <c r="G18" s="20">
        <v>0</v>
      </c>
      <c r="H18" s="20">
        <v>114</v>
      </c>
      <c r="I18" s="75">
        <v>117</v>
      </c>
      <c r="J18" s="57">
        <f t="shared" si="0"/>
        <v>464</v>
      </c>
      <c r="K18" s="77">
        <f t="shared" si="1"/>
        <v>464</v>
      </c>
      <c r="L18" s="101">
        <f t="shared" si="2"/>
        <v>128</v>
      </c>
      <c r="M18" s="101">
        <f t="shared" si="3"/>
        <v>105</v>
      </c>
      <c r="N18" s="101">
        <f t="shared" si="4"/>
        <v>0</v>
      </c>
      <c r="O18" s="101">
        <f t="shared" si="5"/>
        <v>114</v>
      </c>
      <c r="P18" s="101">
        <f t="shared" si="6"/>
        <v>117</v>
      </c>
      <c r="Q18" s="102">
        <f t="shared" si="7"/>
        <v>128</v>
      </c>
      <c r="R18" s="101">
        <f t="shared" si="8"/>
        <v>117</v>
      </c>
      <c r="S18" s="101">
        <f t="shared" si="9"/>
        <v>114</v>
      </c>
      <c r="T18" s="101">
        <f t="shared" si="10"/>
        <v>105</v>
      </c>
      <c r="U18" s="103">
        <f t="shared" si="11"/>
        <v>0</v>
      </c>
    </row>
    <row r="19" spans="1:21">
      <c r="A19" s="11"/>
      <c r="B19" s="6" t="s">
        <v>74</v>
      </c>
      <c r="C19" s="52" t="s">
        <v>44</v>
      </c>
      <c r="D19" s="53" t="s">
        <v>9</v>
      </c>
      <c r="E19" s="51">
        <v>87</v>
      </c>
      <c r="F19" s="20">
        <v>109</v>
      </c>
      <c r="G19" s="20">
        <v>120</v>
      </c>
      <c r="H19" s="20">
        <v>126</v>
      </c>
      <c r="I19" s="75">
        <v>117</v>
      </c>
      <c r="J19" s="57">
        <f t="shared" si="0"/>
        <v>559</v>
      </c>
      <c r="K19" s="77">
        <f t="shared" si="1"/>
        <v>472</v>
      </c>
      <c r="L19" s="101">
        <f t="shared" si="2"/>
        <v>87</v>
      </c>
      <c r="M19" s="101">
        <f t="shared" si="3"/>
        <v>109</v>
      </c>
      <c r="N19" s="101">
        <f t="shared" si="4"/>
        <v>120</v>
      </c>
      <c r="O19" s="101">
        <f t="shared" si="5"/>
        <v>126</v>
      </c>
      <c r="P19" s="101">
        <f t="shared" si="6"/>
        <v>117</v>
      </c>
      <c r="Q19" s="102">
        <f t="shared" si="7"/>
        <v>126</v>
      </c>
      <c r="R19" s="101">
        <f t="shared" si="8"/>
        <v>120</v>
      </c>
      <c r="S19" s="101">
        <f t="shared" si="9"/>
        <v>117</v>
      </c>
      <c r="T19" s="101">
        <f t="shared" si="10"/>
        <v>109</v>
      </c>
      <c r="U19" s="103">
        <f t="shared" si="11"/>
        <v>87</v>
      </c>
    </row>
    <row r="20" spans="1:21">
      <c r="A20" s="11"/>
      <c r="B20" s="6" t="s">
        <v>75</v>
      </c>
      <c r="C20" s="52" t="s">
        <v>69</v>
      </c>
      <c r="D20" s="53" t="s">
        <v>23</v>
      </c>
      <c r="E20" s="51">
        <v>87</v>
      </c>
      <c r="F20" s="20">
        <v>0</v>
      </c>
      <c r="G20" s="20">
        <v>124</v>
      </c>
      <c r="H20" s="20">
        <v>111</v>
      </c>
      <c r="I20" s="75">
        <v>91</v>
      </c>
      <c r="J20" s="57">
        <f t="shared" si="0"/>
        <v>413</v>
      </c>
      <c r="K20" s="77">
        <f t="shared" si="1"/>
        <v>413</v>
      </c>
      <c r="L20" s="101">
        <f t="shared" si="2"/>
        <v>87</v>
      </c>
      <c r="M20" s="101">
        <f t="shared" si="3"/>
        <v>0</v>
      </c>
      <c r="N20" s="101">
        <f t="shared" si="4"/>
        <v>124</v>
      </c>
      <c r="O20" s="101">
        <f t="shared" si="5"/>
        <v>111</v>
      </c>
      <c r="P20" s="101">
        <f t="shared" si="6"/>
        <v>91</v>
      </c>
      <c r="Q20" s="102">
        <f t="shared" si="7"/>
        <v>124</v>
      </c>
      <c r="R20" s="101">
        <f t="shared" si="8"/>
        <v>111</v>
      </c>
      <c r="S20" s="101">
        <f t="shared" si="9"/>
        <v>91</v>
      </c>
      <c r="T20" s="101">
        <f t="shared" si="10"/>
        <v>87</v>
      </c>
      <c r="U20" s="103">
        <f t="shared" si="11"/>
        <v>0</v>
      </c>
    </row>
    <row r="21" spans="1:21">
      <c r="A21" s="11"/>
      <c r="B21" s="6" t="s">
        <v>76</v>
      </c>
      <c r="C21" s="52" t="s">
        <v>28</v>
      </c>
      <c r="D21" s="53" t="s">
        <v>19</v>
      </c>
      <c r="E21" s="51">
        <v>138</v>
      </c>
      <c r="F21" s="20">
        <v>124</v>
      </c>
      <c r="G21" s="20">
        <v>0</v>
      </c>
      <c r="H21" s="20">
        <v>133</v>
      </c>
      <c r="I21" s="56">
        <v>0</v>
      </c>
      <c r="J21" s="57">
        <f t="shared" si="0"/>
        <v>395</v>
      </c>
      <c r="K21" s="77">
        <f t="shared" si="1"/>
        <v>395</v>
      </c>
      <c r="L21" s="101">
        <f t="shared" si="2"/>
        <v>138</v>
      </c>
      <c r="M21" s="101">
        <f t="shared" si="3"/>
        <v>124</v>
      </c>
      <c r="N21" s="101">
        <f t="shared" si="4"/>
        <v>0</v>
      </c>
      <c r="O21" s="101">
        <f t="shared" si="5"/>
        <v>133</v>
      </c>
      <c r="P21" s="101">
        <f t="shared" si="6"/>
        <v>0</v>
      </c>
      <c r="Q21" s="102">
        <f t="shared" si="7"/>
        <v>138</v>
      </c>
      <c r="R21" s="101">
        <f t="shared" si="8"/>
        <v>133</v>
      </c>
      <c r="S21" s="101">
        <f t="shared" si="9"/>
        <v>124</v>
      </c>
      <c r="T21" s="101">
        <f t="shared" si="10"/>
        <v>0</v>
      </c>
      <c r="U21" s="103">
        <f t="shared" si="11"/>
        <v>0</v>
      </c>
    </row>
    <row r="22" spans="1:21">
      <c r="A22" s="11"/>
      <c r="B22" s="6" t="s">
        <v>77</v>
      </c>
      <c r="C22" s="52" t="s">
        <v>14</v>
      </c>
      <c r="D22" s="53" t="s">
        <v>7</v>
      </c>
      <c r="E22" s="51">
        <v>122</v>
      </c>
      <c r="F22" s="20">
        <v>123</v>
      </c>
      <c r="G22" s="20">
        <v>0</v>
      </c>
      <c r="H22" s="20">
        <v>0</v>
      </c>
      <c r="I22" s="75">
        <v>144</v>
      </c>
      <c r="J22" s="57">
        <f t="shared" si="0"/>
        <v>389</v>
      </c>
      <c r="K22" s="77">
        <f t="shared" si="1"/>
        <v>389</v>
      </c>
      <c r="L22" s="101">
        <f t="shared" si="2"/>
        <v>122</v>
      </c>
      <c r="M22" s="101">
        <f t="shared" si="3"/>
        <v>123</v>
      </c>
      <c r="N22" s="101">
        <f t="shared" si="4"/>
        <v>0</v>
      </c>
      <c r="O22" s="101">
        <f t="shared" si="5"/>
        <v>0</v>
      </c>
      <c r="P22" s="101">
        <f t="shared" si="6"/>
        <v>144</v>
      </c>
      <c r="Q22" s="102">
        <f t="shared" si="7"/>
        <v>144</v>
      </c>
      <c r="R22" s="101">
        <f t="shared" si="8"/>
        <v>123</v>
      </c>
      <c r="S22" s="101">
        <f t="shared" si="9"/>
        <v>122</v>
      </c>
      <c r="T22" s="101">
        <f t="shared" si="10"/>
        <v>0</v>
      </c>
      <c r="U22" s="103">
        <f t="shared" si="11"/>
        <v>0</v>
      </c>
    </row>
    <row r="23" spans="1:21">
      <c r="A23" s="11"/>
      <c r="B23" s="6" t="s">
        <v>78</v>
      </c>
      <c r="C23" s="52" t="s">
        <v>136</v>
      </c>
      <c r="D23" s="53" t="s">
        <v>21</v>
      </c>
      <c r="E23" s="51">
        <v>0</v>
      </c>
      <c r="F23" s="20">
        <v>0</v>
      </c>
      <c r="G23" s="20">
        <v>131</v>
      </c>
      <c r="H23" s="20">
        <v>122</v>
      </c>
      <c r="I23" s="75">
        <v>136</v>
      </c>
      <c r="J23" s="57">
        <f t="shared" si="0"/>
        <v>389</v>
      </c>
      <c r="K23" s="77">
        <f t="shared" si="1"/>
        <v>389</v>
      </c>
      <c r="L23" s="101">
        <f t="shared" si="2"/>
        <v>0</v>
      </c>
      <c r="M23" s="101">
        <f t="shared" si="3"/>
        <v>0</v>
      </c>
      <c r="N23" s="101">
        <f t="shared" si="4"/>
        <v>131</v>
      </c>
      <c r="O23" s="101">
        <f t="shared" si="5"/>
        <v>122</v>
      </c>
      <c r="P23" s="101">
        <f t="shared" si="6"/>
        <v>136</v>
      </c>
      <c r="Q23" s="102">
        <f t="shared" si="7"/>
        <v>136</v>
      </c>
      <c r="R23" s="101">
        <f t="shared" si="8"/>
        <v>131</v>
      </c>
      <c r="S23" s="101">
        <f t="shared" si="9"/>
        <v>122</v>
      </c>
      <c r="T23" s="101">
        <f t="shared" si="10"/>
        <v>0</v>
      </c>
      <c r="U23" s="103">
        <f t="shared" si="11"/>
        <v>0</v>
      </c>
    </row>
    <row r="24" spans="1:21">
      <c r="A24" s="11"/>
      <c r="B24" s="6" t="s">
        <v>79</v>
      </c>
      <c r="C24" s="52" t="s">
        <v>13</v>
      </c>
      <c r="D24" s="53" t="s">
        <v>9</v>
      </c>
      <c r="E24" s="51">
        <v>128</v>
      </c>
      <c r="F24" s="20">
        <v>110</v>
      </c>
      <c r="G24" s="20">
        <v>122</v>
      </c>
      <c r="H24" s="20">
        <v>0</v>
      </c>
      <c r="I24" s="75">
        <v>127</v>
      </c>
      <c r="J24" s="57">
        <f t="shared" si="0"/>
        <v>487</v>
      </c>
      <c r="K24" s="77">
        <f t="shared" si="1"/>
        <v>487</v>
      </c>
      <c r="L24" s="101">
        <f t="shared" si="2"/>
        <v>128</v>
      </c>
      <c r="M24" s="101">
        <f t="shared" si="3"/>
        <v>110</v>
      </c>
      <c r="N24" s="101">
        <f t="shared" si="4"/>
        <v>122</v>
      </c>
      <c r="O24" s="101">
        <f t="shared" si="5"/>
        <v>0</v>
      </c>
      <c r="P24" s="101">
        <f t="shared" si="6"/>
        <v>127</v>
      </c>
      <c r="Q24" s="102">
        <f t="shared" si="7"/>
        <v>128</v>
      </c>
      <c r="R24" s="101">
        <f t="shared" si="8"/>
        <v>127</v>
      </c>
      <c r="S24" s="101">
        <f t="shared" si="9"/>
        <v>122</v>
      </c>
      <c r="T24" s="101">
        <f t="shared" si="10"/>
        <v>110</v>
      </c>
      <c r="U24" s="103">
        <f t="shared" si="11"/>
        <v>0</v>
      </c>
    </row>
    <row r="25" spans="1:21">
      <c r="A25" s="11"/>
      <c r="B25" s="6" t="s">
        <v>80</v>
      </c>
      <c r="C25" s="52" t="s">
        <v>15</v>
      </c>
      <c r="D25" s="53" t="s">
        <v>7</v>
      </c>
      <c r="E25" s="51">
        <v>123</v>
      </c>
      <c r="F25" s="20">
        <v>112</v>
      </c>
      <c r="G25" s="20">
        <v>0</v>
      </c>
      <c r="H25" s="20">
        <v>0</v>
      </c>
      <c r="I25" s="75">
        <v>124</v>
      </c>
      <c r="J25" s="57">
        <f t="shared" si="0"/>
        <v>359</v>
      </c>
      <c r="K25" s="77">
        <f t="shared" si="1"/>
        <v>359</v>
      </c>
      <c r="L25" s="101">
        <f t="shared" si="2"/>
        <v>123</v>
      </c>
      <c r="M25" s="101">
        <f t="shared" si="3"/>
        <v>112</v>
      </c>
      <c r="N25" s="101">
        <f t="shared" si="4"/>
        <v>0</v>
      </c>
      <c r="O25" s="101">
        <f t="shared" si="5"/>
        <v>0</v>
      </c>
      <c r="P25" s="101">
        <f t="shared" si="6"/>
        <v>124</v>
      </c>
      <c r="Q25" s="102">
        <f t="shared" si="7"/>
        <v>124</v>
      </c>
      <c r="R25" s="101">
        <f t="shared" si="8"/>
        <v>123</v>
      </c>
      <c r="S25" s="101">
        <f t="shared" si="9"/>
        <v>112</v>
      </c>
      <c r="T25" s="101">
        <f t="shared" si="10"/>
        <v>0</v>
      </c>
      <c r="U25" s="103">
        <f t="shared" si="11"/>
        <v>0</v>
      </c>
    </row>
    <row r="26" spans="1:21">
      <c r="A26" s="11"/>
      <c r="B26" s="6" t="s">
        <v>81</v>
      </c>
      <c r="C26" s="52" t="s">
        <v>34</v>
      </c>
      <c r="D26" s="53" t="s">
        <v>24</v>
      </c>
      <c r="E26" s="51">
        <v>118</v>
      </c>
      <c r="F26" s="20">
        <v>121</v>
      </c>
      <c r="G26" s="20">
        <v>0</v>
      </c>
      <c r="H26" s="20">
        <v>0</v>
      </c>
      <c r="I26" s="75">
        <v>114</v>
      </c>
      <c r="J26" s="57">
        <f t="shared" si="0"/>
        <v>353</v>
      </c>
      <c r="K26" s="77">
        <f t="shared" si="1"/>
        <v>353</v>
      </c>
      <c r="L26" s="101">
        <f t="shared" si="2"/>
        <v>118</v>
      </c>
      <c r="M26" s="101">
        <f t="shared" si="3"/>
        <v>121</v>
      </c>
      <c r="N26" s="101">
        <f t="shared" si="4"/>
        <v>0</v>
      </c>
      <c r="O26" s="101">
        <f t="shared" si="5"/>
        <v>0</v>
      </c>
      <c r="P26" s="101">
        <f t="shared" si="6"/>
        <v>114</v>
      </c>
      <c r="Q26" s="102">
        <f t="shared" si="7"/>
        <v>121</v>
      </c>
      <c r="R26" s="101">
        <f t="shared" si="8"/>
        <v>118</v>
      </c>
      <c r="S26" s="101">
        <f t="shared" si="9"/>
        <v>114</v>
      </c>
      <c r="T26" s="101">
        <f t="shared" si="10"/>
        <v>0</v>
      </c>
      <c r="U26" s="103">
        <f t="shared" si="11"/>
        <v>0</v>
      </c>
    </row>
    <row r="27" spans="1:21">
      <c r="A27" s="11"/>
      <c r="B27" s="6" t="s">
        <v>82</v>
      </c>
      <c r="C27" s="52" t="s">
        <v>32</v>
      </c>
      <c r="D27" s="53" t="s">
        <v>24</v>
      </c>
      <c r="E27" s="51">
        <v>122</v>
      </c>
      <c r="F27" s="20">
        <v>110</v>
      </c>
      <c r="G27" s="20">
        <v>0</v>
      </c>
      <c r="H27" s="20">
        <v>0</v>
      </c>
      <c r="I27" s="75">
        <v>121</v>
      </c>
      <c r="J27" s="57">
        <f t="shared" si="0"/>
        <v>353</v>
      </c>
      <c r="K27" s="77">
        <f t="shared" si="1"/>
        <v>353</v>
      </c>
      <c r="L27" s="101">
        <f t="shared" si="2"/>
        <v>122</v>
      </c>
      <c r="M27" s="101">
        <f t="shared" si="3"/>
        <v>110</v>
      </c>
      <c r="N27" s="101">
        <f t="shared" si="4"/>
        <v>0</v>
      </c>
      <c r="O27" s="101">
        <f t="shared" si="5"/>
        <v>0</v>
      </c>
      <c r="P27" s="101">
        <f t="shared" si="6"/>
        <v>121</v>
      </c>
      <c r="Q27" s="102">
        <f t="shared" si="7"/>
        <v>122</v>
      </c>
      <c r="R27" s="101">
        <f t="shared" si="8"/>
        <v>121</v>
      </c>
      <c r="S27" s="101">
        <f t="shared" si="9"/>
        <v>110</v>
      </c>
      <c r="T27" s="101">
        <f t="shared" si="10"/>
        <v>0</v>
      </c>
      <c r="U27" s="103">
        <f t="shared" si="11"/>
        <v>0</v>
      </c>
    </row>
    <row r="28" spans="1:21">
      <c r="A28" s="11"/>
      <c r="B28" s="6" t="s">
        <v>83</v>
      </c>
      <c r="C28" s="52" t="s">
        <v>42</v>
      </c>
      <c r="D28" s="53" t="s">
        <v>22</v>
      </c>
      <c r="E28" s="51">
        <v>119</v>
      </c>
      <c r="F28" s="20">
        <v>122</v>
      </c>
      <c r="G28" s="20">
        <v>0</v>
      </c>
      <c r="H28" s="20">
        <v>110</v>
      </c>
      <c r="I28" s="75">
        <v>0</v>
      </c>
      <c r="J28" s="57">
        <f t="shared" si="0"/>
        <v>351</v>
      </c>
      <c r="K28" s="77">
        <f t="shared" si="1"/>
        <v>351</v>
      </c>
      <c r="L28" s="101">
        <f t="shared" si="2"/>
        <v>119</v>
      </c>
      <c r="M28" s="101">
        <f t="shared" si="3"/>
        <v>122</v>
      </c>
      <c r="N28" s="101">
        <f t="shared" si="4"/>
        <v>0</v>
      </c>
      <c r="O28" s="101">
        <f t="shared" si="5"/>
        <v>110</v>
      </c>
      <c r="P28" s="101">
        <f t="shared" si="6"/>
        <v>0</v>
      </c>
      <c r="Q28" s="102">
        <f t="shared" si="7"/>
        <v>122</v>
      </c>
      <c r="R28" s="101">
        <f t="shared" si="8"/>
        <v>119</v>
      </c>
      <c r="S28" s="101">
        <f t="shared" si="9"/>
        <v>110</v>
      </c>
      <c r="T28" s="101">
        <f t="shared" si="10"/>
        <v>0</v>
      </c>
      <c r="U28" s="103">
        <f t="shared" si="11"/>
        <v>0</v>
      </c>
    </row>
    <row r="29" spans="1:21">
      <c r="A29" s="11"/>
      <c r="B29" s="6" t="s">
        <v>84</v>
      </c>
      <c r="C29" s="52" t="s">
        <v>27</v>
      </c>
      <c r="D29" s="53" t="s">
        <v>20</v>
      </c>
      <c r="E29" s="51">
        <v>124</v>
      </c>
      <c r="F29" s="20">
        <v>107</v>
      </c>
      <c r="G29" s="20">
        <v>0</v>
      </c>
      <c r="H29" s="20">
        <v>0</v>
      </c>
      <c r="I29" s="75">
        <v>116</v>
      </c>
      <c r="J29" s="57">
        <f t="shared" si="0"/>
        <v>347</v>
      </c>
      <c r="K29" s="77">
        <f t="shared" si="1"/>
        <v>347</v>
      </c>
      <c r="L29" s="101">
        <f t="shared" si="2"/>
        <v>124</v>
      </c>
      <c r="M29" s="101">
        <f t="shared" si="3"/>
        <v>107</v>
      </c>
      <c r="N29" s="101">
        <f t="shared" si="4"/>
        <v>0</v>
      </c>
      <c r="O29" s="101">
        <f t="shared" si="5"/>
        <v>0</v>
      </c>
      <c r="P29" s="101">
        <f t="shared" si="6"/>
        <v>116</v>
      </c>
      <c r="Q29" s="102">
        <f t="shared" si="7"/>
        <v>124</v>
      </c>
      <c r="R29" s="101">
        <f t="shared" si="8"/>
        <v>116</v>
      </c>
      <c r="S29" s="101">
        <f t="shared" si="9"/>
        <v>107</v>
      </c>
      <c r="T29" s="101">
        <f t="shared" si="10"/>
        <v>0</v>
      </c>
      <c r="U29" s="103">
        <f t="shared" si="11"/>
        <v>0</v>
      </c>
    </row>
    <row r="30" spans="1:21">
      <c r="A30" s="11"/>
      <c r="B30" s="6" t="s">
        <v>85</v>
      </c>
      <c r="C30" s="52" t="s">
        <v>112</v>
      </c>
      <c r="D30" s="53" t="s">
        <v>184</v>
      </c>
      <c r="E30" s="51">
        <v>0</v>
      </c>
      <c r="F30" s="20">
        <v>108</v>
      </c>
      <c r="G30" s="20">
        <v>0</v>
      </c>
      <c r="H30" s="20">
        <v>118</v>
      </c>
      <c r="I30" s="75">
        <v>120</v>
      </c>
      <c r="J30" s="57">
        <f t="shared" si="0"/>
        <v>346</v>
      </c>
      <c r="K30" s="77">
        <f t="shared" si="1"/>
        <v>346</v>
      </c>
      <c r="L30" s="101">
        <f t="shared" si="2"/>
        <v>0</v>
      </c>
      <c r="M30" s="101">
        <f t="shared" si="3"/>
        <v>108</v>
      </c>
      <c r="N30" s="101">
        <f t="shared" si="4"/>
        <v>0</v>
      </c>
      <c r="O30" s="101">
        <f t="shared" si="5"/>
        <v>118</v>
      </c>
      <c r="P30" s="101">
        <f t="shared" si="6"/>
        <v>120</v>
      </c>
      <c r="Q30" s="102">
        <f t="shared" si="7"/>
        <v>120</v>
      </c>
      <c r="R30" s="101">
        <f t="shared" si="8"/>
        <v>118</v>
      </c>
      <c r="S30" s="101">
        <f t="shared" si="9"/>
        <v>108</v>
      </c>
      <c r="T30" s="101">
        <f t="shared" si="10"/>
        <v>0</v>
      </c>
      <c r="U30" s="103">
        <f t="shared" si="11"/>
        <v>0</v>
      </c>
    </row>
    <row r="31" spans="1:21">
      <c r="A31" s="11"/>
      <c r="B31" s="6" t="s">
        <v>86</v>
      </c>
      <c r="C31" s="52" t="s">
        <v>36</v>
      </c>
      <c r="D31" s="53" t="s">
        <v>135</v>
      </c>
      <c r="E31" s="51">
        <v>123</v>
      </c>
      <c r="F31" s="20">
        <v>116</v>
      </c>
      <c r="G31" s="20">
        <v>0</v>
      </c>
      <c r="H31" s="20">
        <v>101</v>
      </c>
      <c r="I31" s="75">
        <v>119</v>
      </c>
      <c r="J31" s="57">
        <f t="shared" si="0"/>
        <v>459</v>
      </c>
      <c r="K31" s="77">
        <f t="shared" si="1"/>
        <v>459</v>
      </c>
      <c r="L31" s="101">
        <f t="shared" si="2"/>
        <v>123</v>
      </c>
      <c r="M31" s="101">
        <f t="shared" si="3"/>
        <v>116</v>
      </c>
      <c r="N31" s="101">
        <f t="shared" si="4"/>
        <v>0</v>
      </c>
      <c r="O31" s="101">
        <f t="shared" si="5"/>
        <v>101</v>
      </c>
      <c r="P31" s="101">
        <f t="shared" si="6"/>
        <v>119</v>
      </c>
      <c r="Q31" s="102">
        <f t="shared" si="7"/>
        <v>123</v>
      </c>
      <c r="R31" s="101">
        <f t="shared" si="8"/>
        <v>119</v>
      </c>
      <c r="S31" s="101">
        <f t="shared" si="9"/>
        <v>116</v>
      </c>
      <c r="T31" s="101">
        <f t="shared" si="10"/>
        <v>101</v>
      </c>
      <c r="U31" s="103">
        <f t="shared" si="11"/>
        <v>0</v>
      </c>
    </row>
    <row r="32" spans="1:21">
      <c r="A32" s="11"/>
      <c r="B32" s="6" t="s">
        <v>87</v>
      </c>
      <c r="C32" s="52" t="s">
        <v>16</v>
      </c>
      <c r="D32" s="53" t="s">
        <v>7</v>
      </c>
      <c r="E32" s="51">
        <v>108</v>
      </c>
      <c r="F32" s="20">
        <v>118</v>
      </c>
      <c r="G32" s="20">
        <v>0</v>
      </c>
      <c r="H32" s="20">
        <v>0</v>
      </c>
      <c r="I32" s="75">
        <v>110</v>
      </c>
      <c r="J32" s="57">
        <f t="shared" si="0"/>
        <v>336</v>
      </c>
      <c r="K32" s="77">
        <f t="shared" si="1"/>
        <v>336</v>
      </c>
      <c r="L32" s="101">
        <f t="shared" si="2"/>
        <v>108</v>
      </c>
      <c r="M32" s="101">
        <f t="shared" si="3"/>
        <v>118</v>
      </c>
      <c r="N32" s="101">
        <f t="shared" si="4"/>
        <v>0</v>
      </c>
      <c r="O32" s="101">
        <f t="shared" si="5"/>
        <v>0</v>
      </c>
      <c r="P32" s="101">
        <f t="shared" si="6"/>
        <v>110</v>
      </c>
      <c r="Q32" s="102">
        <f t="shared" si="7"/>
        <v>118</v>
      </c>
      <c r="R32" s="101">
        <f t="shared" si="8"/>
        <v>110</v>
      </c>
      <c r="S32" s="101">
        <f t="shared" si="9"/>
        <v>108</v>
      </c>
      <c r="T32" s="101">
        <f t="shared" si="10"/>
        <v>0</v>
      </c>
      <c r="U32" s="103">
        <f t="shared" si="11"/>
        <v>0</v>
      </c>
    </row>
    <row r="33" spans="1:21">
      <c r="A33" s="11"/>
      <c r="B33" s="6" t="s">
        <v>88</v>
      </c>
      <c r="C33" s="52" t="s">
        <v>35</v>
      </c>
      <c r="D33" s="53" t="s">
        <v>24</v>
      </c>
      <c r="E33" s="51">
        <v>100</v>
      </c>
      <c r="F33" s="20">
        <v>108</v>
      </c>
      <c r="G33" s="20">
        <v>0</v>
      </c>
      <c r="H33" s="20">
        <v>0</v>
      </c>
      <c r="I33" s="75">
        <v>102</v>
      </c>
      <c r="J33" s="57">
        <f t="shared" si="0"/>
        <v>310</v>
      </c>
      <c r="K33" s="77">
        <f t="shared" si="1"/>
        <v>310</v>
      </c>
      <c r="L33" s="101">
        <f t="shared" si="2"/>
        <v>100</v>
      </c>
      <c r="M33" s="101">
        <f t="shared" si="3"/>
        <v>108</v>
      </c>
      <c r="N33" s="101">
        <f t="shared" si="4"/>
        <v>0</v>
      </c>
      <c r="O33" s="101">
        <f t="shared" si="5"/>
        <v>0</v>
      </c>
      <c r="P33" s="101">
        <f t="shared" si="6"/>
        <v>102</v>
      </c>
      <c r="Q33" s="102">
        <f t="shared" si="7"/>
        <v>108</v>
      </c>
      <c r="R33" s="101">
        <f t="shared" si="8"/>
        <v>102</v>
      </c>
      <c r="S33" s="101">
        <f t="shared" si="9"/>
        <v>100</v>
      </c>
      <c r="T33" s="101">
        <f t="shared" si="10"/>
        <v>0</v>
      </c>
      <c r="U33" s="103">
        <f t="shared" si="11"/>
        <v>0</v>
      </c>
    </row>
    <row r="34" spans="1:21">
      <c r="A34" s="11"/>
      <c r="B34" s="6" t="s">
        <v>89</v>
      </c>
      <c r="C34" s="52" t="s">
        <v>119</v>
      </c>
      <c r="D34" s="53" t="s">
        <v>7</v>
      </c>
      <c r="E34" s="51">
        <v>0</v>
      </c>
      <c r="F34" s="20">
        <v>139</v>
      </c>
      <c r="G34" s="20">
        <v>0</v>
      </c>
      <c r="H34" s="20">
        <v>0</v>
      </c>
      <c r="I34" s="75">
        <v>155</v>
      </c>
      <c r="J34" s="57">
        <f t="shared" si="0"/>
        <v>294</v>
      </c>
      <c r="K34" s="77">
        <f t="shared" si="1"/>
        <v>294</v>
      </c>
      <c r="L34" s="101">
        <f t="shared" si="2"/>
        <v>0</v>
      </c>
      <c r="M34" s="101">
        <f t="shared" si="3"/>
        <v>139</v>
      </c>
      <c r="N34" s="101">
        <f t="shared" si="4"/>
        <v>0</v>
      </c>
      <c r="O34" s="101">
        <f t="shared" si="5"/>
        <v>0</v>
      </c>
      <c r="P34" s="101">
        <f t="shared" si="6"/>
        <v>155</v>
      </c>
      <c r="Q34" s="102">
        <f t="shared" si="7"/>
        <v>155</v>
      </c>
      <c r="R34" s="101">
        <f t="shared" si="8"/>
        <v>139</v>
      </c>
      <c r="S34" s="101">
        <f t="shared" si="9"/>
        <v>0</v>
      </c>
      <c r="T34" s="101">
        <f t="shared" si="10"/>
        <v>0</v>
      </c>
      <c r="U34" s="103">
        <f t="shared" si="11"/>
        <v>0</v>
      </c>
    </row>
    <row r="35" spans="1:21">
      <c r="A35" s="11"/>
      <c r="B35" s="6" t="s">
        <v>90</v>
      </c>
      <c r="C35" s="52" t="s">
        <v>214</v>
      </c>
      <c r="D35" s="53" t="s">
        <v>22</v>
      </c>
      <c r="E35" s="51">
        <v>0</v>
      </c>
      <c r="F35" s="20">
        <v>115</v>
      </c>
      <c r="G35" s="20">
        <v>0</v>
      </c>
      <c r="H35" s="20">
        <v>79</v>
      </c>
      <c r="I35" s="75">
        <v>91</v>
      </c>
      <c r="J35" s="57">
        <f t="shared" si="0"/>
        <v>285</v>
      </c>
      <c r="K35" s="77">
        <f t="shared" si="1"/>
        <v>285</v>
      </c>
      <c r="L35" s="101">
        <f t="shared" si="2"/>
        <v>0</v>
      </c>
      <c r="M35" s="101">
        <f t="shared" si="3"/>
        <v>115</v>
      </c>
      <c r="N35" s="101">
        <f t="shared" si="4"/>
        <v>0</v>
      </c>
      <c r="O35" s="101">
        <f t="shared" si="5"/>
        <v>79</v>
      </c>
      <c r="P35" s="101">
        <f t="shared" si="6"/>
        <v>91</v>
      </c>
      <c r="Q35" s="102">
        <f t="shared" si="7"/>
        <v>115</v>
      </c>
      <c r="R35" s="101">
        <f t="shared" si="8"/>
        <v>91</v>
      </c>
      <c r="S35" s="101">
        <f t="shared" si="9"/>
        <v>79</v>
      </c>
      <c r="T35" s="101">
        <f t="shared" si="10"/>
        <v>0</v>
      </c>
      <c r="U35" s="103">
        <f t="shared" si="11"/>
        <v>0</v>
      </c>
    </row>
    <row r="36" spans="1:21">
      <c r="A36" s="11"/>
      <c r="B36" s="6" t="s">
        <v>91</v>
      </c>
      <c r="C36" s="52" t="s">
        <v>140</v>
      </c>
      <c r="D36" s="53" t="s">
        <v>19</v>
      </c>
      <c r="E36" s="51">
        <v>0</v>
      </c>
      <c r="F36" s="20">
        <v>0</v>
      </c>
      <c r="G36" s="20">
        <v>140</v>
      </c>
      <c r="H36" s="20">
        <v>0</v>
      </c>
      <c r="I36" s="75">
        <v>133</v>
      </c>
      <c r="J36" s="57">
        <f t="shared" ref="J36:J59" si="12">SUM(E36:I36)</f>
        <v>273</v>
      </c>
      <c r="K36" s="77">
        <f t="shared" ref="K36:K59" si="13">SUM(Q36:T36)</f>
        <v>273</v>
      </c>
      <c r="L36" s="101">
        <f t="shared" ref="L36:L59" si="14">E36</f>
        <v>0</v>
      </c>
      <c r="M36" s="101">
        <f t="shared" ref="M36:M59" si="15">F36</f>
        <v>0</v>
      </c>
      <c r="N36" s="101">
        <f t="shared" ref="N36:N59" si="16">G36</f>
        <v>140</v>
      </c>
      <c r="O36" s="101">
        <f t="shared" ref="O36:O59" si="17">H36</f>
        <v>0</v>
      </c>
      <c r="P36" s="101">
        <f t="shared" ref="P36:P59" si="18">I36</f>
        <v>133</v>
      </c>
      <c r="Q36" s="102">
        <f t="shared" ref="Q36:Q59" si="19">SMALL(L36:P36,5)</f>
        <v>140</v>
      </c>
      <c r="R36" s="101">
        <f t="shared" ref="R36:R59" si="20">SMALL(L36:P36,4)</f>
        <v>133</v>
      </c>
      <c r="S36" s="101">
        <f t="shared" ref="S36:S59" si="21">SMALL(L36:P36,3)</f>
        <v>0</v>
      </c>
      <c r="T36" s="101">
        <f t="shared" ref="T36:T59" si="22">SMALL(L36:Q36,2)</f>
        <v>0</v>
      </c>
      <c r="U36" s="103">
        <f t="shared" ref="U36:U59" si="23">SMALL(L36:P36,1)</f>
        <v>0</v>
      </c>
    </row>
    <row r="37" spans="1:21">
      <c r="A37" s="11"/>
      <c r="B37" s="6" t="s">
        <v>92</v>
      </c>
      <c r="C37" s="52" t="s">
        <v>62</v>
      </c>
      <c r="D37" s="53" t="s">
        <v>21</v>
      </c>
      <c r="E37" s="51">
        <v>139</v>
      </c>
      <c r="F37" s="20">
        <v>120</v>
      </c>
      <c r="G37" s="20">
        <v>0</v>
      </c>
      <c r="H37" s="20">
        <v>0</v>
      </c>
      <c r="I37" s="56">
        <v>0</v>
      </c>
      <c r="J37" s="57">
        <f t="shared" si="12"/>
        <v>259</v>
      </c>
      <c r="K37" s="77">
        <f t="shared" si="13"/>
        <v>259</v>
      </c>
      <c r="L37" s="101">
        <f t="shared" si="14"/>
        <v>139</v>
      </c>
      <c r="M37" s="101">
        <f t="shared" si="15"/>
        <v>120</v>
      </c>
      <c r="N37" s="101">
        <f t="shared" si="16"/>
        <v>0</v>
      </c>
      <c r="O37" s="101">
        <f t="shared" si="17"/>
        <v>0</v>
      </c>
      <c r="P37" s="101">
        <f t="shared" si="18"/>
        <v>0</v>
      </c>
      <c r="Q37" s="102">
        <f t="shared" si="19"/>
        <v>139</v>
      </c>
      <c r="R37" s="101">
        <f t="shared" si="20"/>
        <v>120</v>
      </c>
      <c r="S37" s="101">
        <f t="shared" si="21"/>
        <v>0</v>
      </c>
      <c r="T37" s="101">
        <f t="shared" si="22"/>
        <v>0</v>
      </c>
      <c r="U37" s="103">
        <f t="shared" si="23"/>
        <v>0</v>
      </c>
    </row>
    <row r="38" spans="1:21">
      <c r="A38" s="11"/>
      <c r="B38" s="6" t="s">
        <v>93</v>
      </c>
      <c r="C38" s="52" t="s">
        <v>33</v>
      </c>
      <c r="D38" s="53" t="s">
        <v>24</v>
      </c>
      <c r="E38" s="51">
        <v>103</v>
      </c>
      <c r="F38" s="20">
        <v>0</v>
      </c>
      <c r="G38" s="20">
        <v>0</v>
      </c>
      <c r="H38" s="20">
        <v>0</v>
      </c>
      <c r="I38" s="75">
        <v>143</v>
      </c>
      <c r="J38" s="57">
        <f t="shared" si="12"/>
        <v>246</v>
      </c>
      <c r="K38" s="77">
        <f t="shared" si="13"/>
        <v>246</v>
      </c>
      <c r="L38" s="101">
        <f t="shared" si="14"/>
        <v>103</v>
      </c>
      <c r="M38" s="101">
        <f t="shared" si="15"/>
        <v>0</v>
      </c>
      <c r="N38" s="101">
        <f t="shared" si="16"/>
        <v>0</v>
      </c>
      <c r="O38" s="101">
        <f t="shared" si="17"/>
        <v>0</v>
      </c>
      <c r="P38" s="101">
        <f t="shared" si="18"/>
        <v>143</v>
      </c>
      <c r="Q38" s="102">
        <f t="shared" si="19"/>
        <v>143</v>
      </c>
      <c r="R38" s="101">
        <f t="shared" si="20"/>
        <v>103</v>
      </c>
      <c r="S38" s="101">
        <f t="shared" si="21"/>
        <v>0</v>
      </c>
      <c r="T38" s="101">
        <f t="shared" si="22"/>
        <v>0</v>
      </c>
      <c r="U38" s="103">
        <f t="shared" si="23"/>
        <v>0</v>
      </c>
    </row>
    <row r="39" spans="1:21">
      <c r="A39" s="11"/>
      <c r="B39" s="6" t="s">
        <v>94</v>
      </c>
      <c r="C39" s="52" t="s">
        <v>31</v>
      </c>
      <c r="D39" s="53" t="s">
        <v>19</v>
      </c>
      <c r="E39" s="51">
        <v>124</v>
      </c>
      <c r="F39" s="20">
        <v>0</v>
      </c>
      <c r="G39" s="20">
        <v>0</v>
      </c>
      <c r="H39" s="20">
        <v>0</v>
      </c>
      <c r="I39" s="75">
        <v>111</v>
      </c>
      <c r="J39" s="57">
        <f t="shared" si="12"/>
        <v>235</v>
      </c>
      <c r="K39" s="77">
        <f t="shared" si="13"/>
        <v>235</v>
      </c>
      <c r="L39" s="101">
        <f t="shared" si="14"/>
        <v>124</v>
      </c>
      <c r="M39" s="101">
        <f t="shared" si="15"/>
        <v>0</v>
      </c>
      <c r="N39" s="101">
        <f t="shared" si="16"/>
        <v>0</v>
      </c>
      <c r="O39" s="101">
        <f t="shared" si="17"/>
        <v>0</v>
      </c>
      <c r="P39" s="101">
        <f t="shared" si="18"/>
        <v>111</v>
      </c>
      <c r="Q39" s="102">
        <f t="shared" si="19"/>
        <v>124</v>
      </c>
      <c r="R39" s="101">
        <f t="shared" si="20"/>
        <v>111</v>
      </c>
      <c r="S39" s="101">
        <f t="shared" si="21"/>
        <v>0</v>
      </c>
      <c r="T39" s="101">
        <f t="shared" si="22"/>
        <v>0</v>
      </c>
      <c r="U39" s="103">
        <f t="shared" si="23"/>
        <v>0</v>
      </c>
    </row>
    <row r="40" spans="1:21">
      <c r="A40" s="11"/>
      <c r="B40" s="6" t="s">
        <v>95</v>
      </c>
      <c r="C40" s="52" t="s">
        <v>152</v>
      </c>
      <c r="D40" s="53" t="s">
        <v>22</v>
      </c>
      <c r="E40" s="51">
        <v>0</v>
      </c>
      <c r="F40" s="51">
        <v>0</v>
      </c>
      <c r="G40" s="51">
        <v>0</v>
      </c>
      <c r="H40" s="20">
        <v>101</v>
      </c>
      <c r="I40" s="75">
        <v>118</v>
      </c>
      <c r="J40" s="57">
        <f t="shared" si="12"/>
        <v>219</v>
      </c>
      <c r="K40" s="77">
        <f t="shared" si="13"/>
        <v>219</v>
      </c>
      <c r="L40" s="101">
        <f t="shared" si="14"/>
        <v>0</v>
      </c>
      <c r="M40" s="101">
        <f t="shared" si="15"/>
        <v>0</v>
      </c>
      <c r="N40" s="101">
        <f t="shared" si="16"/>
        <v>0</v>
      </c>
      <c r="O40" s="101">
        <f t="shared" si="17"/>
        <v>101</v>
      </c>
      <c r="P40" s="101">
        <f t="shared" si="18"/>
        <v>118</v>
      </c>
      <c r="Q40" s="102">
        <f t="shared" si="19"/>
        <v>118</v>
      </c>
      <c r="R40" s="101">
        <f t="shared" si="20"/>
        <v>101</v>
      </c>
      <c r="S40" s="101">
        <f t="shared" si="21"/>
        <v>0</v>
      </c>
      <c r="T40" s="101">
        <f t="shared" si="22"/>
        <v>0</v>
      </c>
      <c r="U40" s="103">
        <f t="shared" si="23"/>
        <v>0</v>
      </c>
    </row>
    <row r="41" spans="1:21">
      <c r="A41" s="11"/>
      <c r="B41" s="6" t="s">
        <v>96</v>
      </c>
      <c r="C41" s="52" t="s">
        <v>137</v>
      </c>
      <c r="D41" s="53" t="s">
        <v>18</v>
      </c>
      <c r="E41" s="51">
        <v>0</v>
      </c>
      <c r="F41" s="20">
        <v>0</v>
      </c>
      <c r="G41" s="20">
        <v>122</v>
      </c>
      <c r="H41" s="20">
        <v>0</v>
      </c>
      <c r="I41" s="75">
        <v>96</v>
      </c>
      <c r="J41" s="57">
        <f t="shared" si="12"/>
        <v>218</v>
      </c>
      <c r="K41" s="77">
        <f t="shared" si="13"/>
        <v>218</v>
      </c>
      <c r="L41" s="101">
        <f t="shared" si="14"/>
        <v>0</v>
      </c>
      <c r="M41" s="101">
        <f t="shared" si="15"/>
        <v>0</v>
      </c>
      <c r="N41" s="101">
        <f t="shared" si="16"/>
        <v>122</v>
      </c>
      <c r="O41" s="101">
        <f t="shared" si="17"/>
        <v>0</v>
      </c>
      <c r="P41" s="101">
        <f t="shared" si="18"/>
        <v>96</v>
      </c>
      <c r="Q41" s="102">
        <f t="shared" si="19"/>
        <v>122</v>
      </c>
      <c r="R41" s="101">
        <f t="shared" si="20"/>
        <v>96</v>
      </c>
      <c r="S41" s="101">
        <f t="shared" si="21"/>
        <v>0</v>
      </c>
      <c r="T41" s="101">
        <f t="shared" si="22"/>
        <v>0</v>
      </c>
      <c r="U41" s="103">
        <f t="shared" si="23"/>
        <v>0</v>
      </c>
    </row>
    <row r="42" spans="1:21">
      <c r="A42" s="11"/>
      <c r="B42" s="6" t="s">
        <v>97</v>
      </c>
      <c r="C42" s="52" t="s">
        <v>171</v>
      </c>
      <c r="D42" s="53" t="s">
        <v>185</v>
      </c>
      <c r="E42" s="51">
        <v>0</v>
      </c>
      <c r="F42" s="20">
        <v>0</v>
      </c>
      <c r="G42" s="20">
        <v>112</v>
      </c>
      <c r="H42" s="20">
        <v>103</v>
      </c>
      <c r="I42" s="75">
        <v>0</v>
      </c>
      <c r="J42" s="57">
        <f t="shared" si="12"/>
        <v>215</v>
      </c>
      <c r="K42" s="77">
        <f t="shared" si="13"/>
        <v>215</v>
      </c>
      <c r="L42" s="101">
        <f t="shared" si="14"/>
        <v>0</v>
      </c>
      <c r="M42" s="101">
        <f t="shared" si="15"/>
        <v>0</v>
      </c>
      <c r="N42" s="101">
        <f t="shared" si="16"/>
        <v>112</v>
      </c>
      <c r="O42" s="101">
        <f t="shared" si="17"/>
        <v>103</v>
      </c>
      <c r="P42" s="101">
        <f t="shared" si="18"/>
        <v>0</v>
      </c>
      <c r="Q42" s="102">
        <f t="shared" si="19"/>
        <v>112</v>
      </c>
      <c r="R42" s="101">
        <f t="shared" si="20"/>
        <v>103</v>
      </c>
      <c r="S42" s="101">
        <f t="shared" si="21"/>
        <v>0</v>
      </c>
      <c r="T42" s="101">
        <f t="shared" si="22"/>
        <v>0</v>
      </c>
      <c r="U42" s="103">
        <f t="shared" si="23"/>
        <v>0</v>
      </c>
    </row>
    <row r="43" spans="1:21">
      <c r="A43" s="11"/>
      <c r="B43" s="6" t="s">
        <v>98</v>
      </c>
      <c r="C43" s="52" t="s">
        <v>47</v>
      </c>
      <c r="D43" s="53" t="s">
        <v>25</v>
      </c>
      <c r="E43" s="51">
        <v>98</v>
      </c>
      <c r="F43" s="20">
        <v>0</v>
      </c>
      <c r="G43" s="20">
        <v>0</v>
      </c>
      <c r="H43" s="20">
        <v>117</v>
      </c>
      <c r="I43" s="75">
        <v>0</v>
      </c>
      <c r="J43" s="57">
        <f t="shared" si="12"/>
        <v>215</v>
      </c>
      <c r="K43" s="77">
        <f t="shared" si="13"/>
        <v>215</v>
      </c>
      <c r="L43" s="101">
        <f t="shared" si="14"/>
        <v>98</v>
      </c>
      <c r="M43" s="101">
        <f t="shared" si="15"/>
        <v>0</v>
      </c>
      <c r="N43" s="101">
        <f t="shared" si="16"/>
        <v>0</v>
      </c>
      <c r="O43" s="101">
        <f t="shared" si="17"/>
        <v>117</v>
      </c>
      <c r="P43" s="101">
        <f t="shared" si="18"/>
        <v>0</v>
      </c>
      <c r="Q43" s="102">
        <f t="shared" si="19"/>
        <v>117</v>
      </c>
      <c r="R43" s="101">
        <f t="shared" si="20"/>
        <v>98</v>
      </c>
      <c r="S43" s="101">
        <f t="shared" si="21"/>
        <v>0</v>
      </c>
      <c r="T43" s="101">
        <f t="shared" si="22"/>
        <v>0</v>
      </c>
      <c r="U43" s="103">
        <f t="shared" si="23"/>
        <v>0</v>
      </c>
    </row>
    <row r="44" spans="1:21">
      <c r="A44" s="11"/>
      <c r="B44" s="6" t="s">
        <v>114</v>
      </c>
      <c r="C44" s="52" t="s">
        <v>40</v>
      </c>
      <c r="D44" s="53" t="s">
        <v>22</v>
      </c>
      <c r="E44" s="51">
        <v>100</v>
      </c>
      <c r="F44" s="20">
        <v>106</v>
      </c>
      <c r="G44" s="20">
        <v>0</v>
      </c>
      <c r="H44" s="20">
        <v>0</v>
      </c>
      <c r="I44" s="75">
        <v>0</v>
      </c>
      <c r="J44" s="57">
        <f t="shared" si="12"/>
        <v>206</v>
      </c>
      <c r="K44" s="77">
        <f t="shared" si="13"/>
        <v>206</v>
      </c>
      <c r="L44" s="101">
        <f t="shared" si="14"/>
        <v>100</v>
      </c>
      <c r="M44" s="101">
        <f t="shared" si="15"/>
        <v>106</v>
      </c>
      <c r="N44" s="101">
        <f t="shared" si="16"/>
        <v>0</v>
      </c>
      <c r="O44" s="101">
        <f t="shared" si="17"/>
        <v>0</v>
      </c>
      <c r="P44" s="101">
        <f t="shared" si="18"/>
        <v>0</v>
      </c>
      <c r="Q44" s="102">
        <f t="shared" si="19"/>
        <v>106</v>
      </c>
      <c r="R44" s="101">
        <f t="shared" si="20"/>
        <v>100</v>
      </c>
      <c r="S44" s="101">
        <f t="shared" si="21"/>
        <v>0</v>
      </c>
      <c r="T44" s="101">
        <f t="shared" si="22"/>
        <v>0</v>
      </c>
      <c r="U44" s="103">
        <f t="shared" si="23"/>
        <v>0</v>
      </c>
    </row>
    <row r="45" spans="1:21">
      <c r="A45" s="11"/>
      <c r="B45" s="6" t="s">
        <v>115</v>
      </c>
      <c r="C45" s="52" t="s">
        <v>167</v>
      </c>
      <c r="D45" s="53" t="s">
        <v>164</v>
      </c>
      <c r="E45" s="51">
        <v>0</v>
      </c>
      <c r="F45" s="51">
        <v>0</v>
      </c>
      <c r="G45" s="51">
        <v>0</v>
      </c>
      <c r="H45" s="20">
        <v>107</v>
      </c>
      <c r="I45" s="75">
        <v>96</v>
      </c>
      <c r="J45" s="57">
        <f t="shared" si="12"/>
        <v>203</v>
      </c>
      <c r="K45" s="77">
        <f t="shared" si="13"/>
        <v>203</v>
      </c>
      <c r="L45" s="101">
        <f t="shared" si="14"/>
        <v>0</v>
      </c>
      <c r="M45" s="101">
        <f t="shared" si="15"/>
        <v>0</v>
      </c>
      <c r="N45" s="101">
        <f t="shared" si="16"/>
        <v>0</v>
      </c>
      <c r="O45" s="101">
        <f t="shared" si="17"/>
        <v>107</v>
      </c>
      <c r="P45" s="101">
        <f t="shared" si="18"/>
        <v>96</v>
      </c>
      <c r="Q45" s="102">
        <f t="shared" si="19"/>
        <v>107</v>
      </c>
      <c r="R45" s="101">
        <f t="shared" si="20"/>
        <v>96</v>
      </c>
      <c r="S45" s="101">
        <f t="shared" si="21"/>
        <v>0</v>
      </c>
      <c r="T45" s="101">
        <f t="shared" si="22"/>
        <v>0</v>
      </c>
      <c r="U45" s="103">
        <f t="shared" si="23"/>
        <v>0</v>
      </c>
    </row>
    <row r="46" spans="1:21">
      <c r="A46" s="11"/>
      <c r="B46" s="6" t="s">
        <v>116</v>
      </c>
      <c r="C46" s="52" t="s">
        <v>166</v>
      </c>
      <c r="D46" s="53" t="s">
        <v>164</v>
      </c>
      <c r="E46" s="51">
        <v>0</v>
      </c>
      <c r="F46" s="51">
        <v>0</v>
      </c>
      <c r="G46" s="51">
        <v>0</v>
      </c>
      <c r="H46" s="20">
        <v>106</v>
      </c>
      <c r="I46" s="75">
        <v>91</v>
      </c>
      <c r="J46" s="57">
        <f t="shared" si="12"/>
        <v>197</v>
      </c>
      <c r="K46" s="77">
        <f t="shared" si="13"/>
        <v>197</v>
      </c>
      <c r="L46" s="101">
        <f t="shared" si="14"/>
        <v>0</v>
      </c>
      <c r="M46" s="101">
        <f t="shared" si="15"/>
        <v>0</v>
      </c>
      <c r="N46" s="101">
        <f t="shared" si="16"/>
        <v>0</v>
      </c>
      <c r="O46" s="101">
        <f t="shared" si="17"/>
        <v>106</v>
      </c>
      <c r="P46" s="101">
        <f t="shared" si="18"/>
        <v>91</v>
      </c>
      <c r="Q46" s="102">
        <f t="shared" si="19"/>
        <v>106</v>
      </c>
      <c r="R46" s="101">
        <f t="shared" si="20"/>
        <v>91</v>
      </c>
      <c r="S46" s="101">
        <f t="shared" si="21"/>
        <v>0</v>
      </c>
      <c r="T46" s="101">
        <f t="shared" si="22"/>
        <v>0</v>
      </c>
      <c r="U46" s="103">
        <f t="shared" si="23"/>
        <v>0</v>
      </c>
    </row>
    <row r="47" spans="1:21">
      <c r="A47" s="11"/>
      <c r="B47" s="6" t="s">
        <v>117</v>
      </c>
      <c r="C47" s="52" t="s">
        <v>45</v>
      </c>
      <c r="D47" s="53" t="s">
        <v>9</v>
      </c>
      <c r="E47" s="51">
        <v>108</v>
      </c>
      <c r="F47" s="20">
        <v>0</v>
      </c>
      <c r="G47" s="20">
        <v>0</v>
      </c>
      <c r="H47" s="20">
        <v>89</v>
      </c>
      <c r="I47" s="75">
        <v>0</v>
      </c>
      <c r="J47" s="57">
        <f t="shared" si="12"/>
        <v>197</v>
      </c>
      <c r="K47" s="77">
        <f t="shared" si="13"/>
        <v>197</v>
      </c>
      <c r="L47" s="101">
        <f t="shared" si="14"/>
        <v>108</v>
      </c>
      <c r="M47" s="101">
        <f t="shared" si="15"/>
        <v>0</v>
      </c>
      <c r="N47" s="101">
        <f t="shared" si="16"/>
        <v>0</v>
      </c>
      <c r="O47" s="101">
        <f t="shared" si="17"/>
        <v>89</v>
      </c>
      <c r="P47" s="101">
        <f t="shared" si="18"/>
        <v>0</v>
      </c>
      <c r="Q47" s="102">
        <f t="shared" si="19"/>
        <v>108</v>
      </c>
      <c r="R47" s="101">
        <f t="shared" si="20"/>
        <v>89</v>
      </c>
      <c r="S47" s="101">
        <f t="shared" si="21"/>
        <v>0</v>
      </c>
      <c r="T47" s="101">
        <f t="shared" si="22"/>
        <v>0</v>
      </c>
      <c r="U47" s="103">
        <f t="shared" si="23"/>
        <v>0</v>
      </c>
    </row>
    <row r="48" spans="1:21">
      <c r="A48" s="11"/>
      <c r="B48" s="6" t="s">
        <v>118</v>
      </c>
      <c r="C48" s="52" t="s">
        <v>139</v>
      </c>
      <c r="D48" s="53" t="s">
        <v>25</v>
      </c>
      <c r="E48" s="51">
        <v>88</v>
      </c>
      <c r="F48" s="20">
        <v>0</v>
      </c>
      <c r="G48" s="20">
        <v>0</v>
      </c>
      <c r="H48" s="20">
        <v>106</v>
      </c>
      <c r="I48" s="75">
        <v>0</v>
      </c>
      <c r="J48" s="57">
        <f t="shared" si="12"/>
        <v>194</v>
      </c>
      <c r="K48" s="77">
        <f t="shared" si="13"/>
        <v>194</v>
      </c>
      <c r="L48" s="101">
        <f t="shared" si="14"/>
        <v>88</v>
      </c>
      <c r="M48" s="101">
        <f t="shared" si="15"/>
        <v>0</v>
      </c>
      <c r="N48" s="101">
        <f t="shared" si="16"/>
        <v>0</v>
      </c>
      <c r="O48" s="101">
        <f t="shared" si="17"/>
        <v>106</v>
      </c>
      <c r="P48" s="101">
        <f t="shared" si="18"/>
        <v>0</v>
      </c>
      <c r="Q48" s="102">
        <f t="shared" si="19"/>
        <v>106</v>
      </c>
      <c r="R48" s="101">
        <f t="shared" si="20"/>
        <v>88</v>
      </c>
      <c r="S48" s="101">
        <f t="shared" si="21"/>
        <v>0</v>
      </c>
      <c r="T48" s="101">
        <f t="shared" si="22"/>
        <v>0</v>
      </c>
      <c r="U48" s="103">
        <f t="shared" si="23"/>
        <v>0</v>
      </c>
    </row>
    <row r="49" spans="1:21">
      <c r="A49" s="11"/>
      <c r="B49" s="6" t="s">
        <v>142</v>
      </c>
      <c r="C49" s="52" t="s">
        <v>39</v>
      </c>
      <c r="D49" s="53" t="s">
        <v>17</v>
      </c>
      <c r="E49" s="51">
        <v>80</v>
      </c>
      <c r="F49" s="20">
        <v>0</v>
      </c>
      <c r="G49" s="20">
        <v>0</v>
      </c>
      <c r="H49" s="20">
        <v>108</v>
      </c>
      <c r="I49" s="75">
        <v>0</v>
      </c>
      <c r="J49" s="57">
        <f t="shared" si="12"/>
        <v>188</v>
      </c>
      <c r="K49" s="77">
        <f t="shared" si="13"/>
        <v>188</v>
      </c>
      <c r="L49" s="101">
        <f t="shared" si="14"/>
        <v>80</v>
      </c>
      <c r="M49" s="101">
        <f t="shared" si="15"/>
        <v>0</v>
      </c>
      <c r="N49" s="101">
        <f t="shared" si="16"/>
        <v>0</v>
      </c>
      <c r="O49" s="101">
        <f t="shared" si="17"/>
        <v>108</v>
      </c>
      <c r="P49" s="101">
        <f t="shared" si="18"/>
        <v>0</v>
      </c>
      <c r="Q49" s="102">
        <f t="shared" si="19"/>
        <v>108</v>
      </c>
      <c r="R49" s="101">
        <f t="shared" si="20"/>
        <v>80</v>
      </c>
      <c r="S49" s="101">
        <f t="shared" si="21"/>
        <v>0</v>
      </c>
      <c r="T49" s="101">
        <f t="shared" si="22"/>
        <v>0</v>
      </c>
      <c r="U49" s="103">
        <f t="shared" si="23"/>
        <v>0</v>
      </c>
    </row>
    <row r="50" spans="1:21">
      <c r="A50" s="11"/>
      <c r="B50" s="6" t="s">
        <v>143</v>
      </c>
      <c r="C50" s="52" t="s">
        <v>46</v>
      </c>
      <c r="D50" s="53" t="s">
        <v>25</v>
      </c>
      <c r="E50" s="51">
        <v>76</v>
      </c>
      <c r="F50" s="20">
        <v>0</v>
      </c>
      <c r="G50" s="20">
        <v>0</v>
      </c>
      <c r="H50" s="20">
        <v>101</v>
      </c>
      <c r="I50" s="75">
        <v>0</v>
      </c>
      <c r="J50" s="57">
        <f t="shared" si="12"/>
        <v>177</v>
      </c>
      <c r="K50" s="77">
        <f t="shared" si="13"/>
        <v>177</v>
      </c>
      <c r="L50" s="101">
        <f t="shared" si="14"/>
        <v>76</v>
      </c>
      <c r="M50" s="101">
        <f t="shared" si="15"/>
        <v>0</v>
      </c>
      <c r="N50" s="101">
        <f t="shared" si="16"/>
        <v>0</v>
      </c>
      <c r="O50" s="101">
        <f t="shared" si="17"/>
        <v>101</v>
      </c>
      <c r="P50" s="101">
        <f t="shared" si="18"/>
        <v>0</v>
      </c>
      <c r="Q50" s="102">
        <f t="shared" si="19"/>
        <v>101</v>
      </c>
      <c r="R50" s="101">
        <f t="shared" si="20"/>
        <v>76</v>
      </c>
      <c r="S50" s="101">
        <f t="shared" si="21"/>
        <v>0</v>
      </c>
      <c r="T50" s="101">
        <f t="shared" si="22"/>
        <v>0</v>
      </c>
      <c r="U50" s="103">
        <f t="shared" si="23"/>
        <v>0</v>
      </c>
    </row>
    <row r="51" spans="1:21">
      <c r="A51" s="11"/>
      <c r="B51" s="6" t="s">
        <v>144</v>
      </c>
      <c r="C51" s="52" t="s">
        <v>212</v>
      </c>
      <c r="D51" s="53" t="s">
        <v>23</v>
      </c>
      <c r="E51" s="51">
        <v>0</v>
      </c>
      <c r="F51" s="20">
        <v>0</v>
      </c>
      <c r="G51" s="20">
        <v>0</v>
      </c>
      <c r="H51" s="20">
        <v>0</v>
      </c>
      <c r="I51" s="75">
        <v>133</v>
      </c>
      <c r="J51" s="57">
        <f t="shared" si="12"/>
        <v>133</v>
      </c>
      <c r="K51" s="77">
        <f t="shared" si="13"/>
        <v>133</v>
      </c>
      <c r="L51" s="101">
        <f t="shared" si="14"/>
        <v>0</v>
      </c>
      <c r="M51" s="101">
        <f t="shared" si="15"/>
        <v>0</v>
      </c>
      <c r="N51" s="101">
        <f t="shared" si="16"/>
        <v>0</v>
      </c>
      <c r="O51" s="101">
        <f t="shared" si="17"/>
        <v>0</v>
      </c>
      <c r="P51" s="101">
        <f t="shared" si="18"/>
        <v>133</v>
      </c>
      <c r="Q51" s="102">
        <f t="shared" si="19"/>
        <v>133</v>
      </c>
      <c r="R51" s="101">
        <f t="shared" si="20"/>
        <v>0</v>
      </c>
      <c r="S51" s="101">
        <f t="shared" si="21"/>
        <v>0</v>
      </c>
      <c r="T51" s="101">
        <f t="shared" si="22"/>
        <v>0</v>
      </c>
      <c r="U51" s="103">
        <f t="shared" si="23"/>
        <v>0</v>
      </c>
    </row>
    <row r="52" spans="1:21">
      <c r="A52" s="11"/>
      <c r="B52" s="6" t="s">
        <v>145</v>
      </c>
      <c r="C52" s="52" t="s">
        <v>126</v>
      </c>
      <c r="D52" s="53" t="s">
        <v>121</v>
      </c>
      <c r="E52" s="51">
        <v>0</v>
      </c>
      <c r="F52" s="20">
        <v>0</v>
      </c>
      <c r="G52" s="20">
        <v>128</v>
      </c>
      <c r="H52" s="20">
        <v>0</v>
      </c>
      <c r="I52" s="75">
        <v>0</v>
      </c>
      <c r="J52" s="57">
        <f t="shared" si="12"/>
        <v>128</v>
      </c>
      <c r="K52" s="77">
        <f t="shared" si="13"/>
        <v>128</v>
      </c>
      <c r="L52" s="101">
        <f t="shared" si="14"/>
        <v>0</v>
      </c>
      <c r="M52" s="101">
        <f t="shared" si="15"/>
        <v>0</v>
      </c>
      <c r="N52" s="101">
        <f t="shared" si="16"/>
        <v>128</v>
      </c>
      <c r="O52" s="101">
        <f t="shared" si="17"/>
        <v>0</v>
      </c>
      <c r="P52" s="101">
        <f t="shared" si="18"/>
        <v>0</v>
      </c>
      <c r="Q52" s="102">
        <f t="shared" si="19"/>
        <v>128</v>
      </c>
      <c r="R52" s="101">
        <f t="shared" si="20"/>
        <v>0</v>
      </c>
      <c r="S52" s="101">
        <f t="shared" si="21"/>
        <v>0</v>
      </c>
      <c r="T52" s="101">
        <f t="shared" si="22"/>
        <v>0</v>
      </c>
      <c r="U52" s="103">
        <f t="shared" si="23"/>
        <v>0</v>
      </c>
    </row>
    <row r="53" spans="1:21">
      <c r="A53" s="11"/>
      <c r="B53" s="6" t="s">
        <v>146</v>
      </c>
      <c r="C53" s="52" t="s">
        <v>37</v>
      </c>
      <c r="D53" s="53" t="s">
        <v>17</v>
      </c>
      <c r="E53" s="51">
        <v>124</v>
      </c>
      <c r="F53" s="20">
        <v>0</v>
      </c>
      <c r="G53" s="20">
        <v>0</v>
      </c>
      <c r="H53" s="20">
        <v>0</v>
      </c>
      <c r="I53" s="75">
        <v>0</v>
      </c>
      <c r="J53" s="57">
        <f t="shared" si="12"/>
        <v>124</v>
      </c>
      <c r="K53" s="77">
        <f t="shared" si="13"/>
        <v>124</v>
      </c>
      <c r="L53" s="101">
        <f t="shared" si="14"/>
        <v>124</v>
      </c>
      <c r="M53" s="101">
        <f t="shared" si="15"/>
        <v>0</v>
      </c>
      <c r="N53" s="101">
        <f t="shared" si="16"/>
        <v>0</v>
      </c>
      <c r="O53" s="101">
        <f t="shared" si="17"/>
        <v>0</v>
      </c>
      <c r="P53" s="101">
        <f t="shared" si="18"/>
        <v>0</v>
      </c>
      <c r="Q53" s="102">
        <f t="shared" si="19"/>
        <v>124</v>
      </c>
      <c r="R53" s="101">
        <f t="shared" si="20"/>
        <v>0</v>
      </c>
      <c r="S53" s="101">
        <f t="shared" si="21"/>
        <v>0</v>
      </c>
      <c r="T53" s="101">
        <f t="shared" si="22"/>
        <v>0</v>
      </c>
      <c r="U53" s="103">
        <f t="shared" si="23"/>
        <v>0</v>
      </c>
    </row>
    <row r="54" spans="1:21">
      <c r="A54" s="11"/>
      <c r="B54" s="6" t="s">
        <v>147</v>
      </c>
      <c r="C54" s="52" t="s">
        <v>141</v>
      </c>
      <c r="D54" s="53" t="s">
        <v>122</v>
      </c>
      <c r="E54" s="51">
        <v>0</v>
      </c>
      <c r="F54" s="20">
        <v>0</v>
      </c>
      <c r="G54" s="20">
        <v>122</v>
      </c>
      <c r="H54" s="20">
        <v>0</v>
      </c>
      <c r="I54" s="75">
        <v>0</v>
      </c>
      <c r="J54" s="57">
        <f t="shared" si="12"/>
        <v>122</v>
      </c>
      <c r="K54" s="77">
        <f t="shared" si="13"/>
        <v>122</v>
      </c>
      <c r="L54" s="101">
        <f t="shared" si="14"/>
        <v>0</v>
      </c>
      <c r="M54" s="101">
        <f t="shared" si="15"/>
        <v>0</v>
      </c>
      <c r="N54" s="101">
        <f t="shared" si="16"/>
        <v>122</v>
      </c>
      <c r="O54" s="101">
        <f t="shared" si="17"/>
        <v>0</v>
      </c>
      <c r="P54" s="101">
        <f t="shared" si="18"/>
        <v>0</v>
      </c>
      <c r="Q54" s="102">
        <f t="shared" si="19"/>
        <v>122</v>
      </c>
      <c r="R54" s="101">
        <f t="shared" si="20"/>
        <v>0</v>
      </c>
      <c r="S54" s="101">
        <f t="shared" si="21"/>
        <v>0</v>
      </c>
      <c r="T54" s="101">
        <f t="shared" si="22"/>
        <v>0</v>
      </c>
      <c r="U54" s="103">
        <f t="shared" si="23"/>
        <v>0</v>
      </c>
    </row>
    <row r="55" spans="1:21">
      <c r="A55" s="11"/>
      <c r="B55" s="6" t="s">
        <v>148</v>
      </c>
      <c r="C55" s="52" t="s">
        <v>211</v>
      </c>
      <c r="D55" s="53" t="s">
        <v>165</v>
      </c>
      <c r="E55" s="51">
        <v>0</v>
      </c>
      <c r="F55" s="20">
        <v>0</v>
      </c>
      <c r="G55" s="20">
        <v>0</v>
      </c>
      <c r="H55" s="20">
        <v>0</v>
      </c>
      <c r="I55" s="75">
        <v>120</v>
      </c>
      <c r="J55" s="57">
        <f t="shared" si="12"/>
        <v>120</v>
      </c>
      <c r="K55" s="77">
        <f t="shared" si="13"/>
        <v>120</v>
      </c>
      <c r="L55" s="101">
        <f t="shared" si="14"/>
        <v>0</v>
      </c>
      <c r="M55" s="101">
        <f t="shared" si="15"/>
        <v>0</v>
      </c>
      <c r="N55" s="101">
        <f t="shared" si="16"/>
        <v>0</v>
      </c>
      <c r="O55" s="101">
        <f t="shared" si="17"/>
        <v>0</v>
      </c>
      <c r="P55" s="101">
        <f t="shared" si="18"/>
        <v>120</v>
      </c>
      <c r="Q55" s="102">
        <f t="shared" si="19"/>
        <v>120</v>
      </c>
      <c r="R55" s="101">
        <f t="shared" si="20"/>
        <v>0</v>
      </c>
      <c r="S55" s="101">
        <f t="shared" si="21"/>
        <v>0</v>
      </c>
      <c r="T55" s="101">
        <f t="shared" si="22"/>
        <v>0</v>
      </c>
      <c r="U55" s="103">
        <f t="shared" si="23"/>
        <v>0</v>
      </c>
    </row>
    <row r="56" spans="1:21">
      <c r="A56" s="11"/>
      <c r="B56" s="6" t="s">
        <v>149</v>
      </c>
      <c r="C56" s="52" t="s">
        <v>125</v>
      </c>
      <c r="D56" s="53" t="s">
        <v>9</v>
      </c>
      <c r="E56" s="51">
        <v>0</v>
      </c>
      <c r="F56" s="20">
        <v>0</v>
      </c>
      <c r="G56" s="20">
        <v>116</v>
      </c>
      <c r="H56" s="20">
        <v>0</v>
      </c>
      <c r="I56" s="75">
        <v>0</v>
      </c>
      <c r="J56" s="57">
        <f t="shared" si="12"/>
        <v>116</v>
      </c>
      <c r="K56" s="77">
        <f t="shared" si="13"/>
        <v>116</v>
      </c>
      <c r="L56" s="101">
        <f t="shared" si="14"/>
        <v>0</v>
      </c>
      <c r="M56" s="101">
        <f t="shared" si="15"/>
        <v>0</v>
      </c>
      <c r="N56" s="101">
        <f t="shared" si="16"/>
        <v>116</v>
      </c>
      <c r="O56" s="101">
        <f t="shared" si="17"/>
        <v>0</v>
      </c>
      <c r="P56" s="101">
        <f t="shared" si="18"/>
        <v>0</v>
      </c>
      <c r="Q56" s="102">
        <f t="shared" si="19"/>
        <v>116</v>
      </c>
      <c r="R56" s="101">
        <f t="shared" si="20"/>
        <v>0</v>
      </c>
      <c r="S56" s="101">
        <f t="shared" si="21"/>
        <v>0</v>
      </c>
      <c r="T56" s="101">
        <f t="shared" si="22"/>
        <v>0</v>
      </c>
      <c r="U56" s="103">
        <f t="shared" si="23"/>
        <v>0</v>
      </c>
    </row>
    <row r="57" spans="1:21">
      <c r="A57" s="11"/>
      <c r="B57" s="6" t="s">
        <v>150</v>
      </c>
      <c r="C57" s="52" t="s">
        <v>138</v>
      </c>
      <c r="D57" s="53" t="s">
        <v>121</v>
      </c>
      <c r="E57" s="51">
        <v>0</v>
      </c>
      <c r="F57" s="20">
        <v>0</v>
      </c>
      <c r="G57" s="20">
        <v>114</v>
      </c>
      <c r="H57" s="20">
        <v>0</v>
      </c>
      <c r="I57" s="75">
        <v>0</v>
      </c>
      <c r="J57" s="57">
        <f t="shared" si="12"/>
        <v>114</v>
      </c>
      <c r="K57" s="77">
        <f t="shared" si="13"/>
        <v>114</v>
      </c>
      <c r="L57" s="101">
        <f t="shared" si="14"/>
        <v>0</v>
      </c>
      <c r="M57" s="101">
        <f t="shared" si="15"/>
        <v>0</v>
      </c>
      <c r="N57" s="101">
        <f t="shared" si="16"/>
        <v>114</v>
      </c>
      <c r="O57" s="101">
        <f t="shared" si="17"/>
        <v>0</v>
      </c>
      <c r="P57" s="101">
        <f t="shared" si="18"/>
        <v>0</v>
      </c>
      <c r="Q57" s="102">
        <f t="shared" si="19"/>
        <v>114</v>
      </c>
      <c r="R57" s="101">
        <f t="shared" si="20"/>
        <v>0</v>
      </c>
      <c r="S57" s="101">
        <f t="shared" si="21"/>
        <v>0</v>
      </c>
      <c r="T57" s="101">
        <f t="shared" si="22"/>
        <v>0</v>
      </c>
      <c r="U57" s="103">
        <f t="shared" si="23"/>
        <v>0</v>
      </c>
    </row>
    <row r="58" spans="1:21">
      <c r="A58" s="11"/>
      <c r="B58" s="6" t="s">
        <v>151</v>
      </c>
      <c r="C58" s="52" t="s">
        <v>176</v>
      </c>
      <c r="D58" s="53" t="s">
        <v>172</v>
      </c>
      <c r="E58" s="51">
        <v>0</v>
      </c>
      <c r="F58" s="51">
        <v>0</v>
      </c>
      <c r="G58" s="51">
        <v>0</v>
      </c>
      <c r="H58" s="20">
        <v>112</v>
      </c>
      <c r="I58" s="75">
        <v>0</v>
      </c>
      <c r="J58" s="57">
        <f t="shared" si="12"/>
        <v>112</v>
      </c>
      <c r="K58" s="77">
        <f t="shared" si="13"/>
        <v>112</v>
      </c>
      <c r="L58" s="101">
        <f t="shared" si="14"/>
        <v>0</v>
      </c>
      <c r="M58" s="101">
        <f t="shared" si="15"/>
        <v>0</v>
      </c>
      <c r="N58" s="101">
        <f t="shared" si="16"/>
        <v>0</v>
      </c>
      <c r="O58" s="101">
        <f t="shared" si="17"/>
        <v>112</v>
      </c>
      <c r="P58" s="101">
        <f t="shared" si="18"/>
        <v>0</v>
      </c>
      <c r="Q58" s="102">
        <f t="shared" si="19"/>
        <v>112</v>
      </c>
      <c r="R58" s="101">
        <f t="shared" si="20"/>
        <v>0</v>
      </c>
      <c r="S58" s="101">
        <f t="shared" si="21"/>
        <v>0</v>
      </c>
      <c r="T58" s="101">
        <f t="shared" si="22"/>
        <v>0</v>
      </c>
      <c r="U58" s="103">
        <f t="shared" si="23"/>
        <v>0</v>
      </c>
    </row>
    <row r="59" spans="1:21">
      <c r="A59" s="11"/>
      <c r="B59" s="6" t="s">
        <v>186</v>
      </c>
      <c r="C59" s="52" t="s">
        <v>182</v>
      </c>
      <c r="D59" s="53" t="s">
        <v>178</v>
      </c>
      <c r="E59" s="51">
        <v>0</v>
      </c>
      <c r="F59" s="51">
        <v>0</v>
      </c>
      <c r="G59" s="51">
        <v>0</v>
      </c>
      <c r="H59" s="20">
        <v>111</v>
      </c>
      <c r="I59" s="75">
        <v>0</v>
      </c>
      <c r="J59" s="57">
        <f t="shared" si="12"/>
        <v>111</v>
      </c>
      <c r="K59" s="77">
        <f t="shared" si="13"/>
        <v>111</v>
      </c>
      <c r="L59" s="101">
        <f t="shared" si="14"/>
        <v>0</v>
      </c>
      <c r="M59" s="101">
        <f t="shared" si="15"/>
        <v>0</v>
      </c>
      <c r="N59" s="101">
        <f t="shared" si="16"/>
        <v>0</v>
      </c>
      <c r="O59" s="101">
        <f t="shared" si="17"/>
        <v>111</v>
      </c>
      <c r="P59" s="101">
        <f t="shared" si="18"/>
        <v>0</v>
      </c>
      <c r="Q59" s="102">
        <f t="shared" si="19"/>
        <v>111</v>
      </c>
      <c r="R59" s="101">
        <f t="shared" si="20"/>
        <v>0</v>
      </c>
      <c r="S59" s="101">
        <f t="shared" si="21"/>
        <v>0</v>
      </c>
      <c r="T59" s="101">
        <f t="shared" si="22"/>
        <v>0</v>
      </c>
      <c r="U59" s="103">
        <f t="shared" si="23"/>
        <v>0</v>
      </c>
    </row>
    <row r="60" spans="1:21">
      <c r="A60" s="11"/>
      <c r="B60" s="6" t="s">
        <v>187</v>
      </c>
      <c r="C60" s="52" t="s">
        <v>215</v>
      </c>
      <c r="D60" s="53" t="s">
        <v>210</v>
      </c>
      <c r="E60" s="51">
        <v>0</v>
      </c>
      <c r="F60" s="20">
        <v>0</v>
      </c>
      <c r="G60" s="20">
        <v>0</v>
      </c>
      <c r="H60" s="20">
        <v>0</v>
      </c>
      <c r="I60" s="75">
        <v>111</v>
      </c>
      <c r="J60" s="57">
        <v>111</v>
      </c>
      <c r="K60" s="77">
        <v>111</v>
      </c>
      <c r="L60" s="101">
        <f t="shared" ref="L60:L85" si="24">E60</f>
        <v>0</v>
      </c>
      <c r="M60" s="101">
        <f t="shared" ref="M60:M85" si="25">F60</f>
        <v>0</v>
      </c>
      <c r="N60" s="101">
        <f t="shared" ref="N60:N85" si="26">G60</f>
        <v>0</v>
      </c>
      <c r="O60" s="101">
        <f t="shared" ref="O60:O85" si="27">H60</f>
        <v>0</v>
      </c>
      <c r="P60" s="101">
        <v>111</v>
      </c>
      <c r="Q60" s="102">
        <v>111</v>
      </c>
      <c r="R60" s="101">
        <v>0</v>
      </c>
      <c r="S60" s="101">
        <v>0</v>
      </c>
      <c r="T60" s="101">
        <v>0</v>
      </c>
      <c r="U60" s="103">
        <v>0</v>
      </c>
    </row>
    <row r="61" spans="1:21">
      <c r="A61" s="11"/>
      <c r="B61" s="6" t="s">
        <v>188</v>
      </c>
      <c r="C61" s="52" t="s">
        <v>213</v>
      </c>
      <c r="D61" s="53" t="s">
        <v>228</v>
      </c>
      <c r="E61" s="51">
        <v>0</v>
      </c>
      <c r="F61" s="20">
        <v>0</v>
      </c>
      <c r="G61" s="20">
        <v>0</v>
      </c>
      <c r="H61" s="20">
        <v>0</v>
      </c>
      <c r="I61" s="75">
        <v>111</v>
      </c>
      <c r="J61" s="57">
        <f>SUM(E61:I61)</f>
        <v>111</v>
      </c>
      <c r="K61" s="77">
        <f>SUM(Q61:T61)</f>
        <v>111</v>
      </c>
      <c r="L61" s="101">
        <f t="shared" si="24"/>
        <v>0</v>
      </c>
      <c r="M61" s="101">
        <f t="shared" si="25"/>
        <v>0</v>
      </c>
      <c r="N61" s="101">
        <f t="shared" si="26"/>
        <v>0</v>
      </c>
      <c r="O61" s="101">
        <f t="shared" si="27"/>
        <v>0</v>
      </c>
      <c r="P61" s="101">
        <f>I61</f>
        <v>111</v>
      </c>
      <c r="Q61" s="102">
        <f>SMALL(L61:P61,5)</f>
        <v>111</v>
      </c>
      <c r="R61" s="101">
        <f>SMALL(L61:P61,4)</f>
        <v>0</v>
      </c>
      <c r="S61" s="101">
        <f>SMALL(L61:P61,3)</f>
        <v>0</v>
      </c>
      <c r="T61" s="101">
        <f>SMALL(L61:Q61,2)</f>
        <v>0</v>
      </c>
      <c r="U61" s="103">
        <f>SMALL(L61:P61,1)</f>
        <v>0</v>
      </c>
    </row>
    <row r="62" spans="1:21">
      <c r="A62" s="11"/>
      <c r="B62" s="6" t="s">
        <v>189</v>
      </c>
      <c r="C62" s="52" t="s">
        <v>174</v>
      </c>
      <c r="D62" s="53" t="s">
        <v>172</v>
      </c>
      <c r="E62" s="51">
        <v>0</v>
      </c>
      <c r="F62" s="51">
        <v>0</v>
      </c>
      <c r="G62" s="51">
        <v>0</v>
      </c>
      <c r="H62" s="20">
        <v>110</v>
      </c>
      <c r="I62" s="75">
        <v>0</v>
      </c>
      <c r="J62" s="57">
        <f>SUM(E62:I62)</f>
        <v>110</v>
      </c>
      <c r="K62" s="77">
        <f>SUM(Q62:T62)</f>
        <v>110</v>
      </c>
      <c r="L62" s="101">
        <f t="shared" si="24"/>
        <v>0</v>
      </c>
      <c r="M62" s="101">
        <f t="shared" si="25"/>
        <v>0</v>
      </c>
      <c r="N62" s="101">
        <f t="shared" si="26"/>
        <v>0</v>
      </c>
      <c r="O62" s="101">
        <f t="shared" si="27"/>
        <v>110</v>
      </c>
      <c r="P62" s="101">
        <f>I62</f>
        <v>0</v>
      </c>
      <c r="Q62" s="102">
        <f>SMALL(L62:P62,5)</f>
        <v>110</v>
      </c>
      <c r="R62" s="101">
        <f>SMALL(L62:P62,4)</f>
        <v>0</v>
      </c>
      <c r="S62" s="101">
        <f>SMALL(L62:P62,3)</f>
        <v>0</v>
      </c>
      <c r="T62" s="101">
        <f>SMALL(L62:Q62,2)</f>
        <v>0</v>
      </c>
      <c r="U62" s="103">
        <f>SMALL(L62:P62,1)</f>
        <v>0</v>
      </c>
    </row>
    <row r="63" spans="1:21">
      <c r="A63" s="11"/>
      <c r="B63" s="6" t="s">
        <v>190</v>
      </c>
      <c r="C63" s="52" t="s">
        <v>159</v>
      </c>
      <c r="D63" s="53" t="s">
        <v>158</v>
      </c>
      <c r="E63" s="51">
        <v>0</v>
      </c>
      <c r="F63" s="51">
        <v>0</v>
      </c>
      <c r="G63" s="51">
        <v>0</v>
      </c>
      <c r="H63" s="20">
        <v>110</v>
      </c>
      <c r="I63" s="75">
        <v>0</v>
      </c>
      <c r="J63" s="57">
        <f>SUM(E63:I63)</f>
        <v>110</v>
      </c>
      <c r="K63" s="77">
        <f>SUM(Q63:T63)</f>
        <v>110</v>
      </c>
      <c r="L63" s="101">
        <f t="shared" si="24"/>
        <v>0</v>
      </c>
      <c r="M63" s="101">
        <f t="shared" si="25"/>
        <v>0</v>
      </c>
      <c r="N63" s="101">
        <f t="shared" si="26"/>
        <v>0</v>
      </c>
      <c r="O63" s="101">
        <f t="shared" si="27"/>
        <v>110</v>
      </c>
      <c r="P63" s="101">
        <f>I63</f>
        <v>0</v>
      </c>
      <c r="Q63" s="102">
        <f>SMALL(L63:P63,5)</f>
        <v>110</v>
      </c>
      <c r="R63" s="101">
        <f>SMALL(L63:P63,4)</f>
        <v>0</v>
      </c>
      <c r="S63" s="101">
        <f>SMALL(L63:P63,3)</f>
        <v>0</v>
      </c>
      <c r="T63" s="101">
        <f>SMALL(L63:Q63,2)</f>
        <v>0</v>
      </c>
      <c r="U63" s="103">
        <f>SMALL(L63:P63,1)</f>
        <v>0</v>
      </c>
    </row>
    <row r="64" spans="1:21">
      <c r="A64" s="11"/>
      <c r="B64" s="6" t="s">
        <v>191</v>
      </c>
      <c r="C64" s="52" t="s">
        <v>217</v>
      </c>
      <c r="D64" s="53" t="s">
        <v>210</v>
      </c>
      <c r="E64" s="51">
        <v>0</v>
      </c>
      <c r="F64" s="20">
        <v>0</v>
      </c>
      <c r="G64" s="20">
        <v>0</v>
      </c>
      <c r="H64" s="20">
        <v>0</v>
      </c>
      <c r="I64" s="75">
        <v>110</v>
      </c>
      <c r="J64" s="57">
        <v>110</v>
      </c>
      <c r="K64" s="77">
        <v>110</v>
      </c>
      <c r="L64" s="101">
        <f t="shared" si="24"/>
        <v>0</v>
      </c>
      <c r="M64" s="101">
        <f t="shared" si="25"/>
        <v>0</v>
      </c>
      <c r="N64" s="101">
        <f t="shared" si="26"/>
        <v>0</v>
      </c>
      <c r="O64" s="101">
        <f t="shared" si="27"/>
        <v>0</v>
      </c>
      <c r="P64" s="101">
        <v>110</v>
      </c>
      <c r="Q64" s="102">
        <v>110</v>
      </c>
      <c r="R64" s="101">
        <v>0</v>
      </c>
      <c r="S64" s="101">
        <v>0</v>
      </c>
      <c r="T64" s="101">
        <v>0</v>
      </c>
      <c r="U64" s="103">
        <v>0</v>
      </c>
    </row>
    <row r="65" spans="1:21">
      <c r="A65" s="11"/>
      <c r="B65" s="6" t="s">
        <v>192</v>
      </c>
      <c r="C65" s="52" t="s">
        <v>12</v>
      </c>
      <c r="D65" s="53" t="s">
        <v>9</v>
      </c>
      <c r="E65" s="51">
        <v>108</v>
      </c>
      <c r="F65" s="20">
        <v>0</v>
      </c>
      <c r="G65" s="20">
        <v>0</v>
      </c>
      <c r="H65" s="20">
        <v>0</v>
      </c>
      <c r="I65" s="75">
        <v>0</v>
      </c>
      <c r="J65" s="57">
        <f>SUM(E65:I65)</f>
        <v>108</v>
      </c>
      <c r="K65" s="77">
        <f>SUM(Q65:T65)</f>
        <v>108</v>
      </c>
      <c r="L65" s="101">
        <f t="shared" si="24"/>
        <v>108</v>
      </c>
      <c r="M65" s="101">
        <f t="shared" si="25"/>
        <v>0</v>
      </c>
      <c r="N65" s="101">
        <f t="shared" si="26"/>
        <v>0</v>
      </c>
      <c r="O65" s="101">
        <f t="shared" si="27"/>
        <v>0</v>
      </c>
      <c r="P65" s="101">
        <f>I65</f>
        <v>0</v>
      </c>
      <c r="Q65" s="102">
        <f>SMALL(L65:P65,5)</f>
        <v>108</v>
      </c>
      <c r="R65" s="101">
        <f>SMALL(L65:P65,4)</f>
        <v>0</v>
      </c>
      <c r="S65" s="101">
        <f>SMALL(L65:P65,3)</f>
        <v>0</v>
      </c>
      <c r="T65" s="101">
        <f>SMALL(L65:Q65,2)</f>
        <v>0</v>
      </c>
      <c r="U65" s="103">
        <f>SMALL(L65:P65,1)</f>
        <v>0</v>
      </c>
    </row>
    <row r="66" spans="1:21">
      <c r="A66" s="11"/>
      <c r="B66" s="6" t="s">
        <v>193</v>
      </c>
      <c r="C66" s="52" t="s">
        <v>162</v>
      </c>
      <c r="D66" s="53" t="s">
        <v>158</v>
      </c>
      <c r="E66" s="51">
        <v>0</v>
      </c>
      <c r="F66" s="51">
        <v>0</v>
      </c>
      <c r="G66" s="51">
        <v>0</v>
      </c>
      <c r="H66" s="20">
        <v>108</v>
      </c>
      <c r="I66" s="75">
        <v>0</v>
      </c>
      <c r="J66" s="57">
        <f>SUM(E66:I66)</f>
        <v>108</v>
      </c>
      <c r="K66" s="77">
        <f>SUM(Q66:T66)</f>
        <v>108</v>
      </c>
      <c r="L66" s="101">
        <f t="shared" si="24"/>
        <v>0</v>
      </c>
      <c r="M66" s="101">
        <f t="shared" si="25"/>
        <v>0</v>
      </c>
      <c r="N66" s="101">
        <f t="shared" si="26"/>
        <v>0</v>
      </c>
      <c r="O66" s="101">
        <f t="shared" si="27"/>
        <v>108</v>
      </c>
      <c r="P66" s="101">
        <f>I66</f>
        <v>0</v>
      </c>
      <c r="Q66" s="102">
        <f>SMALL(L66:P66,5)</f>
        <v>108</v>
      </c>
      <c r="R66" s="101">
        <f>SMALL(L66:P66,4)</f>
        <v>0</v>
      </c>
      <c r="S66" s="101">
        <f>SMALL(L66:P66,3)</f>
        <v>0</v>
      </c>
      <c r="T66" s="101">
        <f>SMALL(L66:Q66,2)</f>
        <v>0</v>
      </c>
      <c r="U66" s="103">
        <f>SMALL(L66:P66,1)</f>
        <v>0</v>
      </c>
    </row>
    <row r="67" spans="1:21">
      <c r="A67" s="11"/>
      <c r="B67" s="6" t="s">
        <v>194</v>
      </c>
      <c r="C67" s="52" t="s">
        <v>218</v>
      </c>
      <c r="D67" s="53" t="s">
        <v>210</v>
      </c>
      <c r="E67" s="51">
        <v>0</v>
      </c>
      <c r="F67" s="20">
        <v>0</v>
      </c>
      <c r="G67" s="20">
        <v>0</v>
      </c>
      <c r="H67" s="20">
        <v>0</v>
      </c>
      <c r="I67" s="75">
        <v>108</v>
      </c>
      <c r="J67" s="57">
        <v>108</v>
      </c>
      <c r="K67" s="77">
        <v>108</v>
      </c>
      <c r="L67" s="101">
        <f t="shared" si="24"/>
        <v>0</v>
      </c>
      <c r="M67" s="101">
        <f t="shared" si="25"/>
        <v>0</v>
      </c>
      <c r="N67" s="101">
        <f t="shared" si="26"/>
        <v>0</v>
      </c>
      <c r="O67" s="101">
        <f t="shared" si="27"/>
        <v>0</v>
      </c>
      <c r="P67" s="101">
        <v>108</v>
      </c>
      <c r="Q67" s="102">
        <v>108</v>
      </c>
      <c r="R67" s="101">
        <v>0</v>
      </c>
      <c r="S67" s="101">
        <v>0</v>
      </c>
      <c r="T67" s="101">
        <v>0</v>
      </c>
      <c r="U67" s="103">
        <v>0</v>
      </c>
    </row>
    <row r="68" spans="1:21">
      <c r="A68" s="11"/>
      <c r="B68" s="6" t="s">
        <v>195</v>
      </c>
      <c r="C68" s="52" t="s">
        <v>161</v>
      </c>
      <c r="D68" s="53" t="s">
        <v>158</v>
      </c>
      <c r="E68" s="51">
        <v>0</v>
      </c>
      <c r="F68" s="51">
        <v>0</v>
      </c>
      <c r="G68" s="51">
        <v>0</v>
      </c>
      <c r="H68" s="20">
        <v>107</v>
      </c>
      <c r="I68" s="75">
        <v>0</v>
      </c>
      <c r="J68" s="57">
        <f t="shared" ref="J68:J75" si="28">SUM(E68:I68)</f>
        <v>107</v>
      </c>
      <c r="K68" s="77">
        <f t="shared" ref="K68:K75" si="29">SUM(Q68:T68)</f>
        <v>107</v>
      </c>
      <c r="L68" s="101">
        <f t="shared" si="24"/>
        <v>0</v>
      </c>
      <c r="M68" s="101">
        <f t="shared" si="25"/>
        <v>0</v>
      </c>
      <c r="N68" s="101">
        <f t="shared" si="26"/>
        <v>0</v>
      </c>
      <c r="O68" s="101">
        <f t="shared" si="27"/>
        <v>107</v>
      </c>
      <c r="P68" s="101">
        <f t="shared" ref="P68:P75" si="30">I68</f>
        <v>0</v>
      </c>
      <c r="Q68" s="102">
        <f t="shared" ref="Q68:Q75" si="31">SMALL(L68:P68,5)</f>
        <v>107</v>
      </c>
      <c r="R68" s="101">
        <f t="shared" ref="R68:R75" si="32">SMALL(L68:P68,4)</f>
        <v>0</v>
      </c>
      <c r="S68" s="101">
        <f t="shared" ref="S68:S75" si="33">SMALL(L68:P68,3)</f>
        <v>0</v>
      </c>
      <c r="T68" s="101">
        <f t="shared" ref="T68:T75" si="34">SMALL(L68:Q68,2)</f>
        <v>0</v>
      </c>
      <c r="U68" s="103">
        <f t="shared" ref="U68:U75" si="35">SMALL(L68:P68,1)</f>
        <v>0</v>
      </c>
    </row>
    <row r="69" spans="1:21">
      <c r="A69" s="11"/>
      <c r="B69" s="6" t="s">
        <v>196</v>
      </c>
      <c r="C69" s="52" t="s">
        <v>160</v>
      </c>
      <c r="D69" s="53" t="s">
        <v>158</v>
      </c>
      <c r="E69" s="51">
        <v>0</v>
      </c>
      <c r="F69" s="51">
        <v>0</v>
      </c>
      <c r="G69" s="51">
        <v>0</v>
      </c>
      <c r="H69" s="20">
        <v>106</v>
      </c>
      <c r="I69" s="75">
        <v>0</v>
      </c>
      <c r="J69" s="57">
        <f t="shared" si="28"/>
        <v>106</v>
      </c>
      <c r="K69" s="77">
        <f t="shared" si="29"/>
        <v>106</v>
      </c>
      <c r="L69" s="101">
        <f t="shared" si="24"/>
        <v>0</v>
      </c>
      <c r="M69" s="101">
        <f t="shared" si="25"/>
        <v>0</v>
      </c>
      <c r="N69" s="101">
        <f t="shared" si="26"/>
        <v>0</v>
      </c>
      <c r="O69" s="101">
        <f t="shared" si="27"/>
        <v>106</v>
      </c>
      <c r="P69" s="101">
        <f t="shared" si="30"/>
        <v>0</v>
      </c>
      <c r="Q69" s="102">
        <f t="shared" si="31"/>
        <v>106</v>
      </c>
      <c r="R69" s="101">
        <f t="shared" si="32"/>
        <v>0</v>
      </c>
      <c r="S69" s="101">
        <f t="shared" si="33"/>
        <v>0</v>
      </c>
      <c r="T69" s="101">
        <f t="shared" si="34"/>
        <v>0</v>
      </c>
      <c r="U69" s="103">
        <f t="shared" si="35"/>
        <v>0</v>
      </c>
    </row>
    <row r="70" spans="1:21">
      <c r="A70" s="11"/>
      <c r="B70" s="6" t="s">
        <v>197</v>
      </c>
      <c r="C70" s="52" t="s">
        <v>58</v>
      </c>
      <c r="D70" s="53" t="s">
        <v>18</v>
      </c>
      <c r="E70" s="51">
        <v>104</v>
      </c>
      <c r="F70" s="20">
        <v>0</v>
      </c>
      <c r="G70" s="20">
        <v>0</v>
      </c>
      <c r="H70" s="20">
        <v>0</v>
      </c>
      <c r="I70" s="75">
        <v>0</v>
      </c>
      <c r="J70" s="57">
        <f t="shared" si="28"/>
        <v>104</v>
      </c>
      <c r="K70" s="77">
        <f t="shared" si="29"/>
        <v>104</v>
      </c>
      <c r="L70" s="101">
        <f t="shared" si="24"/>
        <v>104</v>
      </c>
      <c r="M70" s="101">
        <f t="shared" si="25"/>
        <v>0</v>
      </c>
      <c r="N70" s="101">
        <f t="shared" si="26"/>
        <v>0</v>
      </c>
      <c r="O70" s="101">
        <f t="shared" si="27"/>
        <v>0</v>
      </c>
      <c r="P70" s="101">
        <f t="shared" si="30"/>
        <v>0</v>
      </c>
      <c r="Q70" s="102">
        <f t="shared" si="31"/>
        <v>104</v>
      </c>
      <c r="R70" s="101">
        <f t="shared" si="32"/>
        <v>0</v>
      </c>
      <c r="S70" s="101">
        <f t="shared" si="33"/>
        <v>0</v>
      </c>
      <c r="T70" s="101">
        <f t="shared" si="34"/>
        <v>0</v>
      </c>
      <c r="U70" s="103">
        <f t="shared" si="35"/>
        <v>0</v>
      </c>
    </row>
    <row r="71" spans="1:21">
      <c r="A71" s="11"/>
      <c r="B71" s="6" t="s">
        <v>198</v>
      </c>
      <c r="C71" s="52" t="s">
        <v>113</v>
      </c>
      <c r="D71" s="53" t="s">
        <v>103</v>
      </c>
      <c r="E71" s="51">
        <v>0</v>
      </c>
      <c r="F71" s="20">
        <v>103</v>
      </c>
      <c r="G71" s="20">
        <v>0</v>
      </c>
      <c r="H71" s="20">
        <v>0</v>
      </c>
      <c r="I71" s="75">
        <v>0</v>
      </c>
      <c r="J71" s="57">
        <f t="shared" si="28"/>
        <v>103</v>
      </c>
      <c r="K71" s="77">
        <f t="shared" si="29"/>
        <v>103</v>
      </c>
      <c r="L71" s="101">
        <f t="shared" si="24"/>
        <v>0</v>
      </c>
      <c r="M71" s="101">
        <f t="shared" si="25"/>
        <v>103</v>
      </c>
      <c r="N71" s="101">
        <f t="shared" si="26"/>
        <v>0</v>
      </c>
      <c r="O71" s="101">
        <f t="shared" si="27"/>
        <v>0</v>
      </c>
      <c r="P71" s="101">
        <f t="shared" si="30"/>
        <v>0</v>
      </c>
      <c r="Q71" s="102">
        <f t="shared" si="31"/>
        <v>103</v>
      </c>
      <c r="R71" s="101">
        <f t="shared" si="32"/>
        <v>0</v>
      </c>
      <c r="S71" s="101">
        <f t="shared" si="33"/>
        <v>0</v>
      </c>
      <c r="T71" s="101">
        <f t="shared" si="34"/>
        <v>0</v>
      </c>
      <c r="U71" s="103">
        <f t="shared" si="35"/>
        <v>0</v>
      </c>
    </row>
    <row r="72" spans="1:21">
      <c r="A72" s="11"/>
      <c r="B72" s="6" t="s">
        <v>199</v>
      </c>
      <c r="C72" s="52" t="s">
        <v>180</v>
      </c>
      <c r="D72" s="53" t="s">
        <v>178</v>
      </c>
      <c r="E72" s="51">
        <v>0</v>
      </c>
      <c r="F72" s="51">
        <v>0</v>
      </c>
      <c r="G72" s="51">
        <v>0</v>
      </c>
      <c r="H72" s="20">
        <v>102</v>
      </c>
      <c r="I72" s="75">
        <v>0</v>
      </c>
      <c r="J72" s="57">
        <f t="shared" si="28"/>
        <v>102</v>
      </c>
      <c r="K72" s="77">
        <f t="shared" si="29"/>
        <v>102</v>
      </c>
      <c r="L72" s="101">
        <f t="shared" si="24"/>
        <v>0</v>
      </c>
      <c r="M72" s="101">
        <f t="shared" si="25"/>
        <v>0</v>
      </c>
      <c r="N72" s="101">
        <f t="shared" si="26"/>
        <v>0</v>
      </c>
      <c r="O72" s="101">
        <f t="shared" si="27"/>
        <v>102</v>
      </c>
      <c r="P72" s="101">
        <f t="shared" si="30"/>
        <v>0</v>
      </c>
      <c r="Q72" s="102">
        <f t="shared" si="31"/>
        <v>102</v>
      </c>
      <c r="R72" s="101">
        <f t="shared" si="32"/>
        <v>0</v>
      </c>
      <c r="S72" s="101">
        <f t="shared" si="33"/>
        <v>0</v>
      </c>
      <c r="T72" s="101">
        <f t="shared" si="34"/>
        <v>0</v>
      </c>
      <c r="U72" s="103">
        <f t="shared" si="35"/>
        <v>0</v>
      </c>
    </row>
    <row r="73" spans="1:21">
      <c r="A73" s="11"/>
      <c r="B73" s="6" t="s">
        <v>200</v>
      </c>
      <c r="C73" s="52" t="s">
        <v>168</v>
      </c>
      <c r="D73" s="53" t="s">
        <v>164</v>
      </c>
      <c r="E73" s="51">
        <v>0</v>
      </c>
      <c r="F73" s="51">
        <v>0</v>
      </c>
      <c r="G73" s="51">
        <v>0</v>
      </c>
      <c r="H73" s="20">
        <v>100</v>
      </c>
      <c r="I73" s="75">
        <v>0</v>
      </c>
      <c r="J73" s="57">
        <f t="shared" si="28"/>
        <v>100</v>
      </c>
      <c r="K73" s="77">
        <f t="shared" si="29"/>
        <v>100</v>
      </c>
      <c r="L73" s="101">
        <f t="shared" si="24"/>
        <v>0</v>
      </c>
      <c r="M73" s="101">
        <f t="shared" si="25"/>
        <v>0</v>
      </c>
      <c r="N73" s="101">
        <f t="shared" si="26"/>
        <v>0</v>
      </c>
      <c r="O73" s="101">
        <f t="shared" si="27"/>
        <v>100</v>
      </c>
      <c r="P73" s="101">
        <f t="shared" si="30"/>
        <v>0</v>
      </c>
      <c r="Q73" s="102">
        <f t="shared" si="31"/>
        <v>100</v>
      </c>
      <c r="R73" s="101">
        <f t="shared" si="32"/>
        <v>0</v>
      </c>
      <c r="S73" s="101">
        <f t="shared" si="33"/>
        <v>0</v>
      </c>
      <c r="T73" s="101">
        <f t="shared" si="34"/>
        <v>0</v>
      </c>
      <c r="U73" s="103">
        <f t="shared" si="35"/>
        <v>0</v>
      </c>
    </row>
    <row r="74" spans="1:21">
      <c r="A74" s="11"/>
      <c r="B74" s="6" t="s">
        <v>201</v>
      </c>
      <c r="C74" s="52" t="s">
        <v>101</v>
      </c>
      <c r="D74" s="53" t="s">
        <v>103</v>
      </c>
      <c r="E74" s="51">
        <v>0</v>
      </c>
      <c r="F74" s="20">
        <v>100</v>
      </c>
      <c r="G74" s="20">
        <v>0</v>
      </c>
      <c r="H74" s="20">
        <v>0</v>
      </c>
      <c r="I74" s="75">
        <v>0</v>
      </c>
      <c r="J74" s="57">
        <f t="shared" si="28"/>
        <v>100</v>
      </c>
      <c r="K74" s="77">
        <f t="shared" si="29"/>
        <v>100</v>
      </c>
      <c r="L74" s="101">
        <f t="shared" si="24"/>
        <v>0</v>
      </c>
      <c r="M74" s="101">
        <f t="shared" si="25"/>
        <v>100</v>
      </c>
      <c r="N74" s="101">
        <f t="shared" si="26"/>
        <v>0</v>
      </c>
      <c r="O74" s="101">
        <f t="shared" si="27"/>
        <v>0</v>
      </c>
      <c r="P74" s="101">
        <f t="shared" si="30"/>
        <v>0</v>
      </c>
      <c r="Q74" s="102">
        <f t="shared" si="31"/>
        <v>100</v>
      </c>
      <c r="R74" s="101">
        <f t="shared" si="32"/>
        <v>0</v>
      </c>
      <c r="S74" s="101">
        <f t="shared" si="33"/>
        <v>0</v>
      </c>
      <c r="T74" s="101">
        <f t="shared" si="34"/>
        <v>0</v>
      </c>
      <c r="U74" s="103">
        <f t="shared" si="35"/>
        <v>0</v>
      </c>
    </row>
    <row r="75" spans="1:21">
      <c r="A75" s="11"/>
      <c r="B75" s="6" t="s">
        <v>202</v>
      </c>
      <c r="C75" s="52" t="s">
        <v>177</v>
      </c>
      <c r="D75" s="53" t="s">
        <v>172</v>
      </c>
      <c r="E75" s="51">
        <v>0</v>
      </c>
      <c r="F75" s="51">
        <v>0</v>
      </c>
      <c r="G75" s="51">
        <v>0</v>
      </c>
      <c r="H75" s="20">
        <v>99</v>
      </c>
      <c r="I75" s="75">
        <v>0</v>
      </c>
      <c r="J75" s="57">
        <f t="shared" si="28"/>
        <v>99</v>
      </c>
      <c r="K75" s="77">
        <f t="shared" si="29"/>
        <v>99</v>
      </c>
      <c r="L75" s="101">
        <f t="shared" si="24"/>
        <v>0</v>
      </c>
      <c r="M75" s="101">
        <f t="shared" si="25"/>
        <v>0</v>
      </c>
      <c r="N75" s="101">
        <f t="shared" si="26"/>
        <v>0</v>
      </c>
      <c r="O75" s="101">
        <f t="shared" si="27"/>
        <v>99</v>
      </c>
      <c r="P75" s="101">
        <f t="shared" si="30"/>
        <v>0</v>
      </c>
      <c r="Q75" s="102">
        <f t="shared" si="31"/>
        <v>99</v>
      </c>
      <c r="R75" s="101">
        <f t="shared" si="32"/>
        <v>0</v>
      </c>
      <c r="S75" s="101">
        <f t="shared" si="33"/>
        <v>0</v>
      </c>
      <c r="T75" s="101">
        <f t="shared" si="34"/>
        <v>0</v>
      </c>
      <c r="U75" s="103">
        <f t="shared" si="35"/>
        <v>0</v>
      </c>
    </row>
    <row r="76" spans="1:21">
      <c r="A76" s="11"/>
      <c r="B76" s="6" t="s">
        <v>203</v>
      </c>
      <c r="C76" s="52" t="s">
        <v>216</v>
      </c>
      <c r="D76" s="53" t="s">
        <v>210</v>
      </c>
      <c r="E76" s="51">
        <v>0</v>
      </c>
      <c r="F76" s="20">
        <v>0</v>
      </c>
      <c r="G76" s="20">
        <v>0</v>
      </c>
      <c r="H76" s="20">
        <v>0</v>
      </c>
      <c r="I76" s="75">
        <v>96</v>
      </c>
      <c r="J76" s="57">
        <v>96</v>
      </c>
      <c r="K76" s="78">
        <v>96</v>
      </c>
      <c r="L76" s="101">
        <f t="shared" si="24"/>
        <v>0</v>
      </c>
      <c r="M76" s="101">
        <f t="shared" si="25"/>
        <v>0</v>
      </c>
      <c r="N76" s="101">
        <f t="shared" si="26"/>
        <v>0</v>
      </c>
      <c r="O76" s="101">
        <f t="shared" si="27"/>
        <v>0</v>
      </c>
      <c r="P76" s="101">
        <v>96</v>
      </c>
      <c r="Q76" s="102">
        <v>96</v>
      </c>
      <c r="R76" s="101">
        <v>0</v>
      </c>
      <c r="S76" s="101">
        <v>0</v>
      </c>
      <c r="T76" s="101">
        <v>0</v>
      </c>
      <c r="U76" s="103">
        <v>0</v>
      </c>
    </row>
    <row r="77" spans="1:21">
      <c r="A77" s="11"/>
      <c r="B77" s="6" t="s">
        <v>204</v>
      </c>
      <c r="C77" s="52" t="s">
        <v>181</v>
      </c>
      <c r="D77" s="53" t="s">
        <v>178</v>
      </c>
      <c r="E77" s="51">
        <v>0</v>
      </c>
      <c r="F77" s="51">
        <v>0</v>
      </c>
      <c r="G77" s="51">
        <v>0</v>
      </c>
      <c r="H77" s="20">
        <v>94</v>
      </c>
      <c r="I77" s="75">
        <v>0</v>
      </c>
      <c r="J77" s="57">
        <f t="shared" ref="J77:J85" si="36">SUM(E77:I77)</f>
        <v>94</v>
      </c>
      <c r="K77" s="78">
        <f t="shared" ref="K77:K85" si="37">SUM(Q77:T77)</f>
        <v>94</v>
      </c>
      <c r="L77" s="101">
        <f t="shared" si="24"/>
        <v>0</v>
      </c>
      <c r="M77" s="101">
        <f t="shared" si="25"/>
        <v>0</v>
      </c>
      <c r="N77" s="101">
        <f t="shared" si="26"/>
        <v>0</v>
      </c>
      <c r="O77" s="101">
        <f t="shared" si="27"/>
        <v>94</v>
      </c>
      <c r="P77" s="101">
        <f t="shared" ref="P77:P85" si="38">I77</f>
        <v>0</v>
      </c>
      <c r="Q77" s="102">
        <f t="shared" ref="Q77:Q85" si="39">SMALL(L77:P77,5)</f>
        <v>94</v>
      </c>
      <c r="R77" s="101">
        <f t="shared" ref="R77:R85" si="40">SMALL(L77:P77,4)</f>
        <v>0</v>
      </c>
      <c r="S77" s="101">
        <f t="shared" ref="S77:S85" si="41">SMALL(L77:P77,3)</f>
        <v>0</v>
      </c>
      <c r="T77" s="101">
        <f t="shared" ref="T77:T85" si="42">SMALL(L77:Q77,2)</f>
        <v>0</v>
      </c>
      <c r="U77" s="103">
        <f t="shared" ref="U77:U85" si="43">SMALL(L77:P77,1)</f>
        <v>0</v>
      </c>
    </row>
    <row r="78" spans="1:21">
      <c r="A78" s="11"/>
      <c r="B78" s="6" t="s">
        <v>205</v>
      </c>
      <c r="C78" s="52" t="s">
        <v>175</v>
      </c>
      <c r="D78" s="53" t="s">
        <v>172</v>
      </c>
      <c r="E78" s="51">
        <v>0</v>
      </c>
      <c r="F78" s="51">
        <v>0</v>
      </c>
      <c r="G78" s="51">
        <v>0</v>
      </c>
      <c r="H78" s="20">
        <v>94</v>
      </c>
      <c r="I78" s="75">
        <v>0</v>
      </c>
      <c r="J78" s="57">
        <f t="shared" si="36"/>
        <v>94</v>
      </c>
      <c r="K78" s="78">
        <f t="shared" si="37"/>
        <v>94</v>
      </c>
      <c r="L78" s="101">
        <f t="shared" si="24"/>
        <v>0</v>
      </c>
      <c r="M78" s="101">
        <f t="shared" si="25"/>
        <v>0</v>
      </c>
      <c r="N78" s="101">
        <f t="shared" si="26"/>
        <v>0</v>
      </c>
      <c r="O78" s="101">
        <f t="shared" si="27"/>
        <v>94</v>
      </c>
      <c r="P78" s="101">
        <f t="shared" si="38"/>
        <v>0</v>
      </c>
      <c r="Q78" s="102">
        <f t="shared" si="39"/>
        <v>94</v>
      </c>
      <c r="R78" s="101">
        <f t="shared" si="40"/>
        <v>0</v>
      </c>
      <c r="S78" s="101">
        <f t="shared" si="41"/>
        <v>0</v>
      </c>
      <c r="T78" s="101">
        <f t="shared" si="42"/>
        <v>0</v>
      </c>
      <c r="U78" s="103">
        <f t="shared" si="43"/>
        <v>0</v>
      </c>
    </row>
    <row r="79" spans="1:21">
      <c r="A79" s="11"/>
      <c r="B79" s="6" t="s">
        <v>220</v>
      </c>
      <c r="C79" s="52" t="s">
        <v>128</v>
      </c>
      <c r="D79" s="53" t="s">
        <v>122</v>
      </c>
      <c r="E79" s="51">
        <v>0</v>
      </c>
      <c r="F79" s="20">
        <v>0</v>
      </c>
      <c r="G79" s="20">
        <v>93</v>
      </c>
      <c r="H79" s="20">
        <v>0</v>
      </c>
      <c r="I79" s="75">
        <v>0</v>
      </c>
      <c r="J79" s="57">
        <f t="shared" si="36"/>
        <v>93</v>
      </c>
      <c r="K79" s="78">
        <f t="shared" si="37"/>
        <v>93</v>
      </c>
      <c r="L79" s="101">
        <f t="shared" si="24"/>
        <v>0</v>
      </c>
      <c r="M79" s="101">
        <f t="shared" si="25"/>
        <v>0</v>
      </c>
      <c r="N79" s="101">
        <f t="shared" si="26"/>
        <v>93</v>
      </c>
      <c r="O79" s="101">
        <f t="shared" si="27"/>
        <v>0</v>
      </c>
      <c r="P79" s="101">
        <f t="shared" si="38"/>
        <v>0</v>
      </c>
      <c r="Q79" s="102">
        <f t="shared" si="39"/>
        <v>93</v>
      </c>
      <c r="R79" s="101">
        <f t="shared" si="40"/>
        <v>0</v>
      </c>
      <c r="S79" s="101">
        <f t="shared" si="41"/>
        <v>0</v>
      </c>
      <c r="T79" s="101">
        <f t="shared" si="42"/>
        <v>0</v>
      </c>
      <c r="U79" s="103">
        <f t="shared" si="43"/>
        <v>0</v>
      </c>
    </row>
    <row r="80" spans="1:21">
      <c r="A80" s="11"/>
      <c r="B80" s="6" t="s">
        <v>221</v>
      </c>
      <c r="C80" s="52" t="s">
        <v>179</v>
      </c>
      <c r="D80" s="53" t="s">
        <v>178</v>
      </c>
      <c r="E80" s="51">
        <v>0</v>
      </c>
      <c r="F80" s="51">
        <v>0</v>
      </c>
      <c r="G80" s="51">
        <v>0</v>
      </c>
      <c r="H80" s="20">
        <v>91</v>
      </c>
      <c r="I80" s="75">
        <v>0</v>
      </c>
      <c r="J80" s="57">
        <f t="shared" si="36"/>
        <v>91</v>
      </c>
      <c r="K80" s="77">
        <f t="shared" si="37"/>
        <v>91</v>
      </c>
      <c r="L80" s="101">
        <f t="shared" si="24"/>
        <v>0</v>
      </c>
      <c r="M80" s="101">
        <f t="shared" si="25"/>
        <v>0</v>
      </c>
      <c r="N80" s="101">
        <f t="shared" si="26"/>
        <v>0</v>
      </c>
      <c r="O80" s="101">
        <f t="shared" si="27"/>
        <v>91</v>
      </c>
      <c r="P80" s="101">
        <f t="shared" si="38"/>
        <v>0</v>
      </c>
      <c r="Q80" s="102">
        <f t="shared" si="39"/>
        <v>91</v>
      </c>
      <c r="R80" s="101">
        <f t="shared" si="40"/>
        <v>0</v>
      </c>
      <c r="S80" s="101">
        <f t="shared" si="41"/>
        <v>0</v>
      </c>
      <c r="T80" s="101">
        <f t="shared" si="42"/>
        <v>0</v>
      </c>
      <c r="U80" s="103">
        <f t="shared" si="43"/>
        <v>0</v>
      </c>
    </row>
    <row r="81" spans="1:21">
      <c r="A81" s="11"/>
      <c r="B81" s="6" t="s">
        <v>222</v>
      </c>
      <c r="C81" s="52" t="s">
        <v>129</v>
      </c>
      <c r="D81" s="53" t="s">
        <v>122</v>
      </c>
      <c r="E81" s="51">
        <v>0</v>
      </c>
      <c r="F81" s="20">
        <v>0</v>
      </c>
      <c r="G81" s="20">
        <v>82</v>
      </c>
      <c r="H81" s="20">
        <v>0</v>
      </c>
      <c r="I81" s="75">
        <v>0</v>
      </c>
      <c r="J81" s="57">
        <f t="shared" si="36"/>
        <v>82</v>
      </c>
      <c r="K81" s="77">
        <f t="shared" si="37"/>
        <v>82</v>
      </c>
      <c r="L81" s="101">
        <f t="shared" si="24"/>
        <v>0</v>
      </c>
      <c r="M81" s="101">
        <f t="shared" si="25"/>
        <v>0</v>
      </c>
      <c r="N81" s="101">
        <f t="shared" si="26"/>
        <v>82</v>
      </c>
      <c r="O81" s="101">
        <f t="shared" si="27"/>
        <v>0</v>
      </c>
      <c r="P81" s="101">
        <f t="shared" si="38"/>
        <v>0</v>
      </c>
      <c r="Q81" s="102">
        <f t="shared" si="39"/>
        <v>82</v>
      </c>
      <c r="R81" s="101">
        <f t="shared" si="40"/>
        <v>0</v>
      </c>
      <c r="S81" s="101">
        <f t="shared" si="41"/>
        <v>0</v>
      </c>
      <c r="T81" s="101">
        <f t="shared" si="42"/>
        <v>0</v>
      </c>
      <c r="U81" s="103">
        <f t="shared" si="43"/>
        <v>0</v>
      </c>
    </row>
    <row r="82" spans="1:21">
      <c r="A82" s="11"/>
      <c r="B82" s="6" t="s">
        <v>223</v>
      </c>
      <c r="C82" s="52" t="s">
        <v>154</v>
      </c>
      <c r="D82" s="53" t="s">
        <v>153</v>
      </c>
      <c r="E82" s="51">
        <v>0</v>
      </c>
      <c r="F82" s="51">
        <v>0</v>
      </c>
      <c r="G82" s="51">
        <v>0</v>
      </c>
      <c r="H82" s="20">
        <v>75</v>
      </c>
      <c r="I82" s="75">
        <v>0</v>
      </c>
      <c r="J82" s="69">
        <f t="shared" si="36"/>
        <v>75</v>
      </c>
      <c r="K82" s="79">
        <f t="shared" si="37"/>
        <v>75</v>
      </c>
      <c r="L82" s="101">
        <f t="shared" si="24"/>
        <v>0</v>
      </c>
      <c r="M82" s="101">
        <f t="shared" si="25"/>
        <v>0</v>
      </c>
      <c r="N82" s="101">
        <f t="shared" si="26"/>
        <v>0</v>
      </c>
      <c r="O82" s="101">
        <f t="shared" si="27"/>
        <v>75</v>
      </c>
      <c r="P82" s="101">
        <f t="shared" si="38"/>
        <v>0</v>
      </c>
      <c r="Q82" s="102">
        <f t="shared" si="39"/>
        <v>75</v>
      </c>
      <c r="R82" s="101">
        <f t="shared" si="40"/>
        <v>0</v>
      </c>
      <c r="S82" s="101">
        <f t="shared" si="41"/>
        <v>0</v>
      </c>
      <c r="T82" s="101">
        <f t="shared" si="42"/>
        <v>0</v>
      </c>
      <c r="U82" s="103">
        <f t="shared" si="43"/>
        <v>0</v>
      </c>
    </row>
    <row r="83" spans="1:21">
      <c r="A83" s="11"/>
      <c r="B83" s="6" t="s">
        <v>224</v>
      </c>
      <c r="C83" s="52" t="s">
        <v>155</v>
      </c>
      <c r="D83" s="53" t="s">
        <v>153</v>
      </c>
      <c r="E83" s="51">
        <v>0</v>
      </c>
      <c r="F83" s="51">
        <v>0</v>
      </c>
      <c r="G83" s="51">
        <v>0</v>
      </c>
      <c r="H83" s="20">
        <v>72</v>
      </c>
      <c r="I83" s="75">
        <v>0</v>
      </c>
      <c r="J83" s="57">
        <f t="shared" si="36"/>
        <v>72</v>
      </c>
      <c r="K83" s="77">
        <f t="shared" si="37"/>
        <v>72</v>
      </c>
      <c r="L83" s="102">
        <f t="shared" si="24"/>
        <v>0</v>
      </c>
      <c r="M83" s="101">
        <f t="shared" si="25"/>
        <v>0</v>
      </c>
      <c r="N83" s="101">
        <f t="shared" si="26"/>
        <v>0</v>
      </c>
      <c r="O83" s="101">
        <f t="shared" si="27"/>
        <v>72</v>
      </c>
      <c r="P83" s="104">
        <f t="shared" si="38"/>
        <v>0</v>
      </c>
      <c r="Q83" s="102">
        <f t="shared" si="39"/>
        <v>72</v>
      </c>
      <c r="R83" s="101">
        <f t="shared" si="40"/>
        <v>0</v>
      </c>
      <c r="S83" s="101">
        <f t="shared" si="41"/>
        <v>0</v>
      </c>
      <c r="T83" s="101">
        <f t="shared" si="42"/>
        <v>0</v>
      </c>
      <c r="U83" s="103">
        <f t="shared" si="43"/>
        <v>0</v>
      </c>
    </row>
    <row r="84" spans="1:21">
      <c r="A84" s="11"/>
      <c r="B84" s="6" t="s">
        <v>225</v>
      </c>
      <c r="C84" s="52" t="s">
        <v>157</v>
      </c>
      <c r="D84" s="53" t="s">
        <v>153</v>
      </c>
      <c r="E84" s="51">
        <v>0</v>
      </c>
      <c r="F84" s="51">
        <v>0</v>
      </c>
      <c r="G84" s="51">
        <v>0</v>
      </c>
      <c r="H84" s="20">
        <v>69</v>
      </c>
      <c r="I84" s="75">
        <v>0</v>
      </c>
      <c r="J84" s="57">
        <f t="shared" si="36"/>
        <v>69</v>
      </c>
      <c r="K84" s="77">
        <f t="shared" si="37"/>
        <v>69</v>
      </c>
      <c r="L84" s="102">
        <f t="shared" si="24"/>
        <v>0</v>
      </c>
      <c r="M84" s="101">
        <f t="shared" si="25"/>
        <v>0</v>
      </c>
      <c r="N84" s="101">
        <f t="shared" si="26"/>
        <v>0</v>
      </c>
      <c r="O84" s="101">
        <f t="shared" si="27"/>
        <v>69</v>
      </c>
      <c r="P84" s="104">
        <f t="shared" si="38"/>
        <v>0</v>
      </c>
      <c r="Q84" s="102">
        <f t="shared" si="39"/>
        <v>69</v>
      </c>
      <c r="R84" s="101">
        <f t="shared" si="40"/>
        <v>0</v>
      </c>
      <c r="S84" s="101">
        <f t="shared" si="41"/>
        <v>0</v>
      </c>
      <c r="T84" s="101">
        <f t="shared" si="42"/>
        <v>0</v>
      </c>
      <c r="U84" s="103">
        <f t="shared" si="43"/>
        <v>0</v>
      </c>
    </row>
    <row r="85" spans="1:21">
      <c r="A85" s="11"/>
      <c r="B85" s="6" t="s">
        <v>226</v>
      </c>
      <c r="C85" s="52" t="s">
        <v>156</v>
      </c>
      <c r="D85" s="53" t="s">
        <v>153</v>
      </c>
      <c r="E85" s="51">
        <v>0</v>
      </c>
      <c r="F85" s="51">
        <v>0</v>
      </c>
      <c r="G85" s="51">
        <v>0</v>
      </c>
      <c r="H85" s="20">
        <v>65</v>
      </c>
      <c r="I85" s="75">
        <v>0</v>
      </c>
      <c r="J85" s="57">
        <f t="shared" si="36"/>
        <v>65</v>
      </c>
      <c r="K85" s="77">
        <f t="shared" si="37"/>
        <v>65</v>
      </c>
      <c r="L85" s="102">
        <f t="shared" si="24"/>
        <v>0</v>
      </c>
      <c r="M85" s="101">
        <f t="shared" si="25"/>
        <v>0</v>
      </c>
      <c r="N85" s="101">
        <f t="shared" si="26"/>
        <v>0</v>
      </c>
      <c r="O85" s="101">
        <f t="shared" si="27"/>
        <v>65</v>
      </c>
      <c r="P85" s="104">
        <f t="shared" si="38"/>
        <v>0</v>
      </c>
      <c r="Q85" s="102">
        <f t="shared" si="39"/>
        <v>65</v>
      </c>
      <c r="R85" s="101">
        <f t="shared" si="40"/>
        <v>0</v>
      </c>
      <c r="S85" s="101">
        <f t="shared" si="41"/>
        <v>0</v>
      </c>
      <c r="T85" s="101">
        <f t="shared" si="42"/>
        <v>0</v>
      </c>
      <c r="U85" s="103">
        <f t="shared" si="43"/>
        <v>0</v>
      </c>
    </row>
    <row r="86" spans="1:21" ht="15.75" thickBot="1">
      <c r="A86" s="11"/>
      <c r="B86" s="6" t="s">
        <v>227</v>
      </c>
      <c r="C86" s="52"/>
      <c r="D86" s="53"/>
      <c r="E86" s="51"/>
      <c r="F86" s="20"/>
      <c r="G86" s="20"/>
      <c r="H86" s="20"/>
      <c r="I86" s="75"/>
      <c r="J86" s="76"/>
      <c r="K86" s="80"/>
      <c r="L86" s="105"/>
      <c r="M86" s="105"/>
      <c r="N86" s="105"/>
      <c r="O86" s="105"/>
      <c r="P86" s="105"/>
      <c r="Q86" s="106"/>
      <c r="R86" s="105"/>
      <c r="S86" s="105"/>
      <c r="T86" s="105"/>
      <c r="U86" s="107"/>
    </row>
    <row r="87" spans="1:21" ht="15.75" thickBot="1">
      <c r="A87" s="11"/>
      <c r="B87" s="11"/>
      <c r="C87" s="11"/>
      <c r="D87" s="43"/>
      <c r="E87" s="16"/>
      <c r="F87" s="16"/>
      <c r="G87" s="16"/>
      <c r="H87" s="16"/>
      <c r="I87" s="16"/>
      <c r="J87" s="16"/>
    </row>
    <row r="88" spans="1:21">
      <c r="A88" s="11"/>
      <c r="B88" s="86" t="s">
        <v>6</v>
      </c>
      <c r="C88" s="87"/>
      <c r="D88" s="87"/>
      <c r="E88" s="87"/>
      <c r="F88" s="87"/>
      <c r="G88" s="87"/>
      <c r="H88" s="87"/>
      <c r="I88" s="87"/>
      <c r="J88" s="108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/>
    </row>
    <row r="89" spans="1:21">
      <c r="A89" s="11"/>
      <c r="B89" s="4" t="s">
        <v>8</v>
      </c>
      <c r="C89" s="71" t="s">
        <v>1</v>
      </c>
      <c r="D89" s="72"/>
      <c r="E89" s="19" t="s">
        <v>107</v>
      </c>
      <c r="F89" s="19" t="s">
        <v>108</v>
      </c>
      <c r="G89" s="19" t="s">
        <v>109</v>
      </c>
      <c r="H89" s="19" t="s">
        <v>110</v>
      </c>
      <c r="I89" s="73" t="s">
        <v>111</v>
      </c>
      <c r="J89" s="74" t="s">
        <v>5</v>
      </c>
      <c r="K89" s="81" t="s">
        <v>208</v>
      </c>
      <c r="L89" s="111" t="s">
        <v>10</v>
      </c>
      <c r="M89" s="99" t="s">
        <v>11</v>
      </c>
      <c r="N89" s="99" t="s">
        <v>49</v>
      </c>
      <c r="O89" s="99" t="s">
        <v>50</v>
      </c>
      <c r="P89" s="99" t="s">
        <v>51</v>
      </c>
      <c r="Q89" s="111" t="s">
        <v>51</v>
      </c>
      <c r="R89" s="99" t="s">
        <v>50</v>
      </c>
      <c r="S89" s="99" t="s">
        <v>49</v>
      </c>
      <c r="T89" s="99" t="s">
        <v>11</v>
      </c>
      <c r="U89" s="112" t="s">
        <v>10</v>
      </c>
    </row>
    <row r="90" spans="1:21">
      <c r="A90" s="11"/>
      <c r="B90" s="6" t="s">
        <v>10</v>
      </c>
      <c r="C90" s="54" t="s">
        <v>23</v>
      </c>
      <c r="D90" s="55"/>
      <c r="E90" s="51">
        <v>409</v>
      </c>
      <c r="F90" s="20">
        <v>414</v>
      </c>
      <c r="G90" s="20">
        <v>431</v>
      </c>
      <c r="H90" s="20">
        <v>378</v>
      </c>
      <c r="I90" s="56">
        <v>447</v>
      </c>
      <c r="J90" s="57">
        <f t="shared" ref="J90:J108" si="44">SUM(E90:I90)</f>
        <v>2079</v>
      </c>
      <c r="K90" s="77">
        <f t="shared" ref="K90:K108" si="45">SUM(Q90:T90)</f>
        <v>1701</v>
      </c>
      <c r="L90" s="101">
        <f t="shared" ref="L90:L108" si="46">E90</f>
        <v>409</v>
      </c>
      <c r="M90" s="101">
        <f t="shared" ref="M90:M108" si="47">F90</f>
        <v>414</v>
      </c>
      <c r="N90" s="101">
        <f t="shared" ref="N90:N108" si="48">G90</f>
        <v>431</v>
      </c>
      <c r="O90" s="101">
        <f t="shared" ref="O90:O108" si="49">H90</f>
        <v>378</v>
      </c>
      <c r="P90" s="101">
        <f t="shared" ref="P90:P108" si="50">I90</f>
        <v>447</v>
      </c>
      <c r="Q90" s="102">
        <f t="shared" ref="Q90:Q108" si="51">SMALL(L90:P90,5)</f>
        <v>447</v>
      </c>
      <c r="R90" s="101">
        <f t="shared" ref="R90:R108" si="52">SMALL(L90:P90,4)</f>
        <v>431</v>
      </c>
      <c r="S90" s="101">
        <f t="shared" ref="S90:S108" si="53">SMALL(L90:P90,3)</f>
        <v>414</v>
      </c>
      <c r="T90" s="101">
        <f t="shared" ref="T90:T108" si="54">SMALL(L90:Q90,2)</f>
        <v>409</v>
      </c>
      <c r="U90" s="103">
        <f t="shared" ref="U90:U108" si="55">SMALL(L90:P90,1)</f>
        <v>378</v>
      </c>
    </row>
    <row r="91" spans="1:21">
      <c r="A91" s="11"/>
      <c r="B91" s="6" t="s">
        <v>11</v>
      </c>
      <c r="C91" s="54" t="s">
        <v>21</v>
      </c>
      <c r="D91" s="55"/>
      <c r="E91" s="51">
        <v>424</v>
      </c>
      <c r="F91" s="20">
        <v>384</v>
      </c>
      <c r="G91" s="20">
        <v>392</v>
      </c>
      <c r="H91" s="20">
        <v>397</v>
      </c>
      <c r="I91" s="56">
        <v>421</v>
      </c>
      <c r="J91" s="57">
        <f t="shared" si="44"/>
        <v>2018</v>
      </c>
      <c r="K91" s="77">
        <f t="shared" si="45"/>
        <v>1634</v>
      </c>
      <c r="L91" s="101">
        <f t="shared" si="46"/>
        <v>424</v>
      </c>
      <c r="M91" s="101">
        <f t="shared" si="47"/>
        <v>384</v>
      </c>
      <c r="N91" s="101">
        <f t="shared" si="48"/>
        <v>392</v>
      </c>
      <c r="O91" s="101">
        <f t="shared" si="49"/>
        <v>397</v>
      </c>
      <c r="P91" s="101">
        <f t="shared" si="50"/>
        <v>421</v>
      </c>
      <c r="Q91" s="102">
        <f t="shared" si="51"/>
        <v>424</v>
      </c>
      <c r="R91" s="101">
        <f t="shared" si="52"/>
        <v>421</v>
      </c>
      <c r="S91" s="101">
        <f t="shared" si="53"/>
        <v>397</v>
      </c>
      <c r="T91" s="101">
        <f t="shared" si="54"/>
        <v>392</v>
      </c>
      <c r="U91" s="103">
        <f t="shared" si="55"/>
        <v>384</v>
      </c>
    </row>
    <row r="92" spans="1:21">
      <c r="A92" s="11"/>
      <c r="B92" s="6" t="s">
        <v>49</v>
      </c>
      <c r="C92" s="54" t="s">
        <v>19</v>
      </c>
      <c r="D92" s="55"/>
      <c r="E92" s="51">
        <v>386</v>
      </c>
      <c r="F92" s="20">
        <v>369</v>
      </c>
      <c r="G92" s="20">
        <v>421</v>
      </c>
      <c r="H92" s="20">
        <v>402</v>
      </c>
      <c r="I92" s="56">
        <v>389</v>
      </c>
      <c r="J92" s="57">
        <f t="shared" si="44"/>
        <v>1967</v>
      </c>
      <c r="K92" s="77">
        <f t="shared" si="45"/>
        <v>1598</v>
      </c>
      <c r="L92" s="101">
        <f t="shared" si="46"/>
        <v>386</v>
      </c>
      <c r="M92" s="101">
        <f t="shared" si="47"/>
        <v>369</v>
      </c>
      <c r="N92" s="101">
        <f t="shared" si="48"/>
        <v>421</v>
      </c>
      <c r="O92" s="101">
        <f t="shared" si="49"/>
        <v>402</v>
      </c>
      <c r="P92" s="101">
        <f t="shared" si="50"/>
        <v>389</v>
      </c>
      <c r="Q92" s="102">
        <f t="shared" si="51"/>
        <v>421</v>
      </c>
      <c r="R92" s="101">
        <f t="shared" si="52"/>
        <v>402</v>
      </c>
      <c r="S92" s="101">
        <f t="shared" si="53"/>
        <v>389</v>
      </c>
      <c r="T92" s="101">
        <f t="shared" si="54"/>
        <v>386</v>
      </c>
      <c r="U92" s="103">
        <f t="shared" si="55"/>
        <v>369</v>
      </c>
    </row>
    <row r="93" spans="1:21">
      <c r="A93" s="11"/>
      <c r="B93" s="6" t="s">
        <v>50</v>
      </c>
      <c r="C93" s="54" t="s">
        <v>18</v>
      </c>
      <c r="D93" s="55"/>
      <c r="E93" s="51">
        <v>380</v>
      </c>
      <c r="F93" s="20">
        <v>0</v>
      </c>
      <c r="G93" s="20">
        <v>425</v>
      </c>
      <c r="H93" s="20">
        <v>354</v>
      </c>
      <c r="I93" s="56">
        <v>400</v>
      </c>
      <c r="J93" s="57">
        <f t="shared" si="44"/>
        <v>1559</v>
      </c>
      <c r="K93" s="77">
        <f t="shared" si="45"/>
        <v>1559</v>
      </c>
      <c r="L93" s="101">
        <f t="shared" si="46"/>
        <v>380</v>
      </c>
      <c r="M93" s="101">
        <f t="shared" si="47"/>
        <v>0</v>
      </c>
      <c r="N93" s="101">
        <f t="shared" si="48"/>
        <v>425</v>
      </c>
      <c r="O93" s="101">
        <f t="shared" si="49"/>
        <v>354</v>
      </c>
      <c r="P93" s="101">
        <f t="shared" si="50"/>
        <v>400</v>
      </c>
      <c r="Q93" s="102">
        <f t="shared" si="51"/>
        <v>425</v>
      </c>
      <c r="R93" s="101">
        <f t="shared" si="52"/>
        <v>400</v>
      </c>
      <c r="S93" s="101">
        <f t="shared" si="53"/>
        <v>380</v>
      </c>
      <c r="T93" s="101">
        <f t="shared" si="54"/>
        <v>354</v>
      </c>
      <c r="U93" s="103">
        <f t="shared" si="55"/>
        <v>0</v>
      </c>
    </row>
    <row r="94" spans="1:21">
      <c r="A94" s="11"/>
      <c r="B94" s="6" t="s">
        <v>51</v>
      </c>
      <c r="C94" s="54" t="s">
        <v>20</v>
      </c>
      <c r="D94" s="55"/>
      <c r="E94" s="51">
        <v>398</v>
      </c>
      <c r="F94" s="20">
        <v>340</v>
      </c>
      <c r="G94" s="20">
        <v>0</v>
      </c>
      <c r="H94" s="20">
        <v>338</v>
      </c>
      <c r="I94" s="56">
        <v>338</v>
      </c>
      <c r="J94" s="57">
        <f t="shared" si="44"/>
        <v>1414</v>
      </c>
      <c r="K94" s="77">
        <f t="shared" si="45"/>
        <v>1414</v>
      </c>
      <c r="L94" s="101">
        <f t="shared" si="46"/>
        <v>398</v>
      </c>
      <c r="M94" s="101">
        <f t="shared" si="47"/>
        <v>340</v>
      </c>
      <c r="N94" s="101">
        <f t="shared" si="48"/>
        <v>0</v>
      </c>
      <c r="O94" s="101">
        <f t="shared" si="49"/>
        <v>338</v>
      </c>
      <c r="P94" s="101">
        <f t="shared" si="50"/>
        <v>338</v>
      </c>
      <c r="Q94" s="102">
        <f t="shared" si="51"/>
        <v>398</v>
      </c>
      <c r="R94" s="101">
        <f t="shared" si="52"/>
        <v>340</v>
      </c>
      <c r="S94" s="101">
        <f t="shared" si="53"/>
        <v>338</v>
      </c>
      <c r="T94" s="101">
        <f t="shared" si="54"/>
        <v>338</v>
      </c>
      <c r="U94" s="103">
        <f t="shared" si="55"/>
        <v>0</v>
      </c>
    </row>
    <row r="95" spans="1:21">
      <c r="A95" s="11"/>
      <c r="B95" s="6" t="s">
        <v>52</v>
      </c>
      <c r="C95" s="54" t="s">
        <v>9</v>
      </c>
      <c r="D95" s="55"/>
      <c r="E95" s="51">
        <v>344</v>
      </c>
      <c r="F95" s="20">
        <v>350</v>
      </c>
      <c r="G95" s="20">
        <v>370</v>
      </c>
      <c r="H95" s="20">
        <v>344</v>
      </c>
      <c r="I95" s="56">
        <v>375</v>
      </c>
      <c r="J95" s="57">
        <f t="shared" si="44"/>
        <v>1783</v>
      </c>
      <c r="K95" s="77">
        <f t="shared" si="45"/>
        <v>1439</v>
      </c>
      <c r="L95" s="101">
        <f t="shared" si="46"/>
        <v>344</v>
      </c>
      <c r="M95" s="101">
        <f t="shared" si="47"/>
        <v>350</v>
      </c>
      <c r="N95" s="101">
        <f t="shared" si="48"/>
        <v>370</v>
      </c>
      <c r="O95" s="101">
        <f t="shared" si="49"/>
        <v>344</v>
      </c>
      <c r="P95" s="101">
        <f t="shared" si="50"/>
        <v>375</v>
      </c>
      <c r="Q95" s="102">
        <f t="shared" si="51"/>
        <v>375</v>
      </c>
      <c r="R95" s="101">
        <f t="shared" si="52"/>
        <v>370</v>
      </c>
      <c r="S95" s="101">
        <f t="shared" si="53"/>
        <v>350</v>
      </c>
      <c r="T95" s="101">
        <f t="shared" si="54"/>
        <v>344</v>
      </c>
      <c r="U95" s="103">
        <f t="shared" si="55"/>
        <v>344</v>
      </c>
    </row>
    <row r="96" spans="1:21">
      <c r="A96" s="11"/>
      <c r="B96" s="6" t="s">
        <v>53</v>
      </c>
      <c r="C96" s="54" t="s">
        <v>22</v>
      </c>
      <c r="D96" s="55"/>
      <c r="E96" s="51">
        <v>352</v>
      </c>
      <c r="F96" s="20">
        <v>362</v>
      </c>
      <c r="G96" s="20">
        <v>0</v>
      </c>
      <c r="H96" s="20">
        <v>319</v>
      </c>
      <c r="I96" s="56">
        <v>363</v>
      </c>
      <c r="J96" s="57">
        <f t="shared" si="44"/>
        <v>1396</v>
      </c>
      <c r="K96" s="77">
        <f t="shared" si="45"/>
        <v>1396</v>
      </c>
      <c r="L96" s="101">
        <f t="shared" si="46"/>
        <v>352</v>
      </c>
      <c r="M96" s="101">
        <f t="shared" si="47"/>
        <v>362</v>
      </c>
      <c r="N96" s="101">
        <f t="shared" si="48"/>
        <v>0</v>
      </c>
      <c r="O96" s="101">
        <f t="shared" si="49"/>
        <v>319</v>
      </c>
      <c r="P96" s="101">
        <f t="shared" si="50"/>
        <v>363</v>
      </c>
      <c r="Q96" s="102">
        <f t="shared" si="51"/>
        <v>363</v>
      </c>
      <c r="R96" s="101">
        <f t="shared" si="52"/>
        <v>362</v>
      </c>
      <c r="S96" s="101">
        <f t="shared" si="53"/>
        <v>352</v>
      </c>
      <c r="T96" s="101">
        <f t="shared" si="54"/>
        <v>319</v>
      </c>
      <c r="U96" s="103">
        <f t="shared" si="55"/>
        <v>0</v>
      </c>
    </row>
    <row r="97" spans="1:21">
      <c r="A97" s="11"/>
      <c r="B97" s="6" t="s">
        <v>54</v>
      </c>
      <c r="C97" s="54" t="s">
        <v>7</v>
      </c>
      <c r="D97" s="55"/>
      <c r="E97" s="51">
        <v>353</v>
      </c>
      <c r="F97" s="20">
        <v>380</v>
      </c>
      <c r="G97" s="20">
        <v>0</v>
      </c>
      <c r="H97" s="20">
        <v>0</v>
      </c>
      <c r="I97" s="56">
        <v>423</v>
      </c>
      <c r="J97" s="57">
        <f t="shared" si="44"/>
        <v>1156</v>
      </c>
      <c r="K97" s="77">
        <f t="shared" si="45"/>
        <v>1156</v>
      </c>
      <c r="L97" s="101">
        <f t="shared" si="46"/>
        <v>353</v>
      </c>
      <c r="M97" s="101">
        <f t="shared" si="47"/>
        <v>380</v>
      </c>
      <c r="N97" s="101">
        <f t="shared" si="48"/>
        <v>0</v>
      </c>
      <c r="O97" s="101">
        <f t="shared" si="49"/>
        <v>0</v>
      </c>
      <c r="P97" s="101">
        <f t="shared" si="50"/>
        <v>423</v>
      </c>
      <c r="Q97" s="102">
        <f t="shared" si="51"/>
        <v>423</v>
      </c>
      <c r="R97" s="101">
        <f t="shared" si="52"/>
        <v>380</v>
      </c>
      <c r="S97" s="101">
        <f t="shared" si="53"/>
        <v>353</v>
      </c>
      <c r="T97" s="101">
        <f t="shared" si="54"/>
        <v>0</v>
      </c>
      <c r="U97" s="103">
        <f t="shared" si="55"/>
        <v>0</v>
      </c>
    </row>
    <row r="98" spans="1:21">
      <c r="A98" s="11"/>
      <c r="B98" s="6" t="s">
        <v>55</v>
      </c>
      <c r="C98" s="54" t="s">
        <v>24</v>
      </c>
      <c r="D98" s="55"/>
      <c r="E98" s="51">
        <v>343</v>
      </c>
      <c r="F98" s="20">
        <v>339</v>
      </c>
      <c r="G98" s="20">
        <v>0</v>
      </c>
      <c r="H98" s="20">
        <v>0</v>
      </c>
      <c r="I98" s="56">
        <v>378</v>
      </c>
      <c r="J98" s="57">
        <f t="shared" si="44"/>
        <v>1060</v>
      </c>
      <c r="K98" s="77">
        <f t="shared" si="45"/>
        <v>1060</v>
      </c>
      <c r="L98" s="101">
        <f t="shared" si="46"/>
        <v>343</v>
      </c>
      <c r="M98" s="101">
        <f t="shared" si="47"/>
        <v>339</v>
      </c>
      <c r="N98" s="101">
        <f t="shared" si="48"/>
        <v>0</v>
      </c>
      <c r="O98" s="101">
        <f t="shared" si="49"/>
        <v>0</v>
      </c>
      <c r="P98" s="101">
        <f t="shared" si="50"/>
        <v>378</v>
      </c>
      <c r="Q98" s="102">
        <f t="shared" si="51"/>
        <v>378</v>
      </c>
      <c r="R98" s="101">
        <f t="shared" si="52"/>
        <v>343</v>
      </c>
      <c r="S98" s="101">
        <f t="shared" si="53"/>
        <v>339</v>
      </c>
      <c r="T98" s="101">
        <f t="shared" si="54"/>
        <v>0</v>
      </c>
      <c r="U98" s="103">
        <f t="shared" si="55"/>
        <v>0</v>
      </c>
    </row>
    <row r="99" spans="1:21">
      <c r="A99" s="11"/>
      <c r="B99" s="6" t="s">
        <v>56</v>
      </c>
      <c r="C99" s="58" t="s">
        <v>183</v>
      </c>
      <c r="D99" s="55"/>
      <c r="E99" s="20">
        <v>0</v>
      </c>
      <c r="F99" s="20">
        <v>0</v>
      </c>
      <c r="G99" s="20">
        <v>0</v>
      </c>
      <c r="H99" s="20">
        <v>331</v>
      </c>
      <c r="I99" s="56">
        <v>318</v>
      </c>
      <c r="J99" s="57">
        <f t="shared" si="44"/>
        <v>649</v>
      </c>
      <c r="K99" s="77">
        <f t="shared" si="45"/>
        <v>649</v>
      </c>
      <c r="L99" s="101">
        <f t="shared" si="46"/>
        <v>0</v>
      </c>
      <c r="M99" s="101">
        <f t="shared" si="47"/>
        <v>0</v>
      </c>
      <c r="N99" s="101">
        <f t="shared" si="48"/>
        <v>0</v>
      </c>
      <c r="O99" s="101">
        <f t="shared" si="49"/>
        <v>331</v>
      </c>
      <c r="P99" s="101">
        <f t="shared" si="50"/>
        <v>318</v>
      </c>
      <c r="Q99" s="102">
        <f t="shared" si="51"/>
        <v>331</v>
      </c>
      <c r="R99" s="101">
        <f t="shared" si="52"/>
        <v>318</v>
      </c>
      <c r="S99" s="101">
        <f t="shared" si="53"/>
        <v>0</v>
      </c>
      <c r="T99" s="101">
        <f t="shared" si="54"/>
        <v>0</v>
      </c>
      <c r="U99" s="103">
        <f t="shared" si="55"/>
        <v>0</v>
      </c>
    </row>
    <row r="100" spans="1:21">
      <c r="A100" s="11"/>
      <c r="B100" s="6" t="s">
        <v>57</v>
      </c>
      <c r="C100" s="54" t="s">
        <v>25</v>
      </c>
      <c r="D100" s="55"/>
      <c r="E100" s="51">
        <v>262</v>
      </c>
      <c r="F100" s="20">
        <v>0</v>
      </c>
      <c r="G100" s="20">
        <v>0</v>
      </c>
      <c r="H100" s="20">
        <v>322</v>
      </c>
      <c r="I100" s="56">
        <v>0</v>
      </c>
      <c r="J100" s="57">
        <f t="shared" si="44"/>
        <v>584</v>
      </c>
      <c r="K100" s="77">
        <f t="shared" si="45"/>
        <v>584</v>
      </c>
      <c r="L100" s="101">
        <f t="shared" si="46"/>
        <v>262</v>
      </c>
      <c r="M100" s="101">
        <f t="shared" si="47"/>
        <v>0</v>
      </c>
      <c r="N100" s="101">
        <f t="shared" si="48"/>
        <v>0</v>
      </c>
      <c r="O100" s="101">
        <f t="shared" si="49"/>
        <v>322</v>
      </c>
      <c r="P100" s="101">
        <f t="shared" si="50"/>
        <v>0</v>
      </c>
      <c r="Q100" s="102">
        <f t="shared" si="51"/>
        <v>322</v>
      </c>
      <c r="R100" s="101">
        <f t="shared" si="52"/>
        <v>262</v>
      </c>
      <c r="S100" s="101">
        <f t="shared" si="53"/>
        <v>0</v>
      </c>
      <c r="T100" s="101">
        <f t="shared" si="54"/>
        <v>0</v>
      </c>
      <c r="U100" s="103">
        <f t="shared" si="55"/>
        <v>0</v>
      </c>
    </row>
    <row r="101" spans="1:21">
      <c r="A101" s="11"/>
      <c r="B101" s="6" t="s">
        <v>70</v>
      </c>
      <c r="C101" s="59" t="s">
        <v>17</v>
      </c>
      <c r="D101" s="60"/>
      <c r="E101" s="51">
        <v>368</v>
      </c>
      <c r="F101" s="20">
        <v>0</v>
      </c>
      <c r="G101" s="20">
        <v>0</v>
      </c>
      <c r="H101" s="20">
        <v>0</v>
      </c>
      <c r="I101" s="56">
        <v>0</v>
      </c>
      <c r="J101" s="57">
        <f t="shared" si="44"/>
        <v>368</v>
      </c>
      <c r="K101" s="77">
        <f t="shared" si="45"/>
        <v>368</v>
      </c>
      <c r="L101" s="101">
        <f t="shared" si="46"/>
        <v>368</v>
      </c>
      <c r="M101" s="101">
        <f t="shared" si="47"/>
        <v>0</v>
      </c>
      <c r="N101" s="101">
        <f t="shared" si="48"/>
        <v>0</v>
      </c>
      <c r="O101" s="101">
        <f t="shared" si="49"/>
        <v>0</v>
      </c>
      <c r="P101" s="101">
        <f t="shared" si="50"/>
        <v>0</v>
      </c>
      <c r="Q101" s="102">
        <f t="shared" si="51"/>
        <v>368</v>
      </c>
      <c r="R101" s="101">
        <f t="shared" si="52"/>
        <v>0</v>
      </c>
      <c r="S101" s="101">
        <f t="shared" si="53"/>
        <v>0</v>
      </c>
      <c r="T101" s="101">
        <f t="shared" si="54"/>
        <v>0</v>
      </c>
      <c r="U101" s="103">
        <f t="shared" si="55"/>
        <v>0</v>
      </c>
    </row>
    <row r="102" spans="1:21">
      <c r="A102" s="11"/>
      <c r="B102" s="22" t="s">
        <v>71</v>
      </c>
      <c r="C102" s="61" t="s">
        <v>121</v>
      </c>
      <c r="D102" s="60"/>
      <c r="E102" s="62">
        <v>0</v>
      </c>
      <c r="F102" s="20">
        <v>0</v>
      </c>
      <c r="G102" s="20">
        <v>354</v>
      </c>
      <c r="H102" s="20">
        <v>0</v>
      </c>
      <c r="I102" s="56">
        <v>0</v>
      </c>
      <c r="J102" s="57">
        <f t="shared" si="44"/>
        <v>354</v>
      </c>
      <c r="K102" s="77">
        <f t="shared" si="45"/>
        <v>354</v>
      </c>
      <c r="L102" s="101">
        <f t="shared" si="46"/>
        <v>0</v>
      </c>
      <c r="M102" s="101">
        <f t="shared" si="47"/>
        <v>0</v>
      </c>
      <c r="N102" s="101">
        <f t="shared" si="48"/>
        <v>354</v>
      </c>
      <c r="O102" s="101">
        <f t="shared" si="49"/>
        <v>0</v>
      </c>
      <c r="P102" s="101">
        <f t="shared" si="50"/>
        <v>0</v>
      </c>
      <c r="Q102" s="102">
        <f t="shared" si="51"/>
        <v>354</v>
      </c>
      <c r="R102" s="101">
        <f t="shared" si="52"/>
        <v>0</v>
      </c>
      <c r="S102" s="101">
        <f t="shared" si="53"/>
        <v>0</v>
      </c>
      <c r="T102" s="101">
        <f t="shared" si="54"/>
        <v>0</v>
      </c>
      <c r="U102" s="103">
        <f t="shared" si="55"/>
        <v>0</v>
      </c>
    </row>
    <row r="103" spans="1:21">
      <c r="A103" s="11"/>
      <c r="B103" s="24" t="s">
        <v>72</v>
      </c>
      <c r="C103" s="63" t="s">
        <v>210</v>
      </c>
      <c r="D103" s="55"/>
      <c r="E103" s="62">
        <v>0</v>
      </c>
      <c r="F103" s="20">
        <v>0</v>
      </c>
      <c r="G103" s="20">
        <v>0</v>
      </c>
      <c r="H103" s="51">
        <v>0</v>
      </c>
      <c r="I103" s="56">
        <v>329</v>
      </c>
      <c r="J103" s="57">
        <f t="shared" si="44"/>
        <v>329</v>
      </c>
      <c r="K103" s="77">
        <f t="shared" si="45"/>
        <v>329</v>
      </c>
      <c r="L103" s="101">
        <f t="shared" si="46"/>
        <v>0</v>
      </c>
      <c r="M103" s="101">
        <f t="shared" si="47"/>
        <v>0</v>
      </c>
      <c r="N103" s="101">
        <f t="shared" si="48"/>
        <v>0</v>
      </c>
      <c r="O103" s="101">
        <f t="shared" si="49"/>
        <v>0</v>
      </c>
      <c r="P103" s="101">
        <f t="shared" si="50"/>
        <v>329</v>
      </c>
      <c r="Q103" s="102">
        <f t="shared" si="51"/>
        <v>329</v>
      </c>
      <c r="R103" s="101">
        <f t="shared" si="52"/>
        <v>0</v>
      </c>
      <c r="S103" s="101">
        <f t="shared" si="53"/>
        <v>0</v>
      </c>
      <c r="T103" s="101">
        <f t="shared" si="54"/>
        <v>0</v>
      </c>
      <c r="U103" s="103">
        <f t="shared" si="55"/>
        <v>0</v>
      </c>
    </row>
    <row r="104" spans="1:21">
      <c r="A104" s="11"/>
      <c r="B104" s="24" t="s">
        <v>73</v>
      </c>
      <c r="C104" s="64" t="s">
        <v>173</v>
      </c>
      <c r="D104" s="65"/>
      <c r="E104" s="20">
        <v>0</v>
      </c>
      <c r="F104" s="20">
        <v>0</v>
      </c>
      <c r="G104" s="20">
        <v>0</v>
      </c>
      <c r="H104" s="20">
        <v>321</v>
      </c>
      <c r="I104" s="56">
        <v>0</v>
      </c>
      <c r="J104" s="57">
        <f t="shared" si="44"/>
        <v>321</v>
      </c>
      <c r="K104" s="77">
        <f t="shared" si="45"/>
        <v>321</v>
      </c>
      <c r="L104" s="101">
        <f t="shared" si="46"/>
        <v>0</v>
      </c>
      <c r="M104" s="101">
        <f t="shared" si="47"/>
        <v>0</v>
      </c>
      <c r="N104" s="101">
        <f t="shared" si="48"/>
        <v>0</v>
      </c>
      <c r="O104" s="101">
        <f t="shared" si="49"/>
        <v>321</v>
      </c>
      <c r="P104" s="101">
        <f t="shared" si="50"/>
        <v>0</v>
      </c>
      <c r="Q104" s="102">
        <f t="shared" si="51"/>
        <v>321</v>
      </c>
      <c r="R104" s="101">
        <f t="shared" si="52"/>
        <v>0</v>
      </c>
      <c r="S104" s="101">
        <f t="shared" si="53"/>
        <v>0</v>
      </c>
      <c r="T104" s="101">
        <f t="shared" si="54"/>
        <v>0</v>
      </c>
      <c r="U104" s="103">
        <f t="shared" si="55"/>
        <v>0</v>
      </c>
    </row>
    <row r="105" spans="1:21">
      <c r="A105" s="11"/>
      <c r="B105" s="24" t="s">
        <v>74</v>
      </c>
      <c r="C105" s="66" t="s">
        <v>103</v>
      </c>
      <c r="D105" s="55"/>
      <c r="E105" s="20">
        <v>0</v>
      </c>
      <c r="F105" s="20">
        <v>311</v>
      </c>
      <c r="G105" s="20">
        <v>0</v>
      </c>
      <c r="H105" s="20">
        <v>0</v>
      </c>
      <c r="I105" s="56">
        <v>0</v>
      </c>
      <c r="J105" s="57">
        <f t="shared" si="44"/>
        <v>311</v>
      </c>
      <c r="K105" s="77">
        <f t="shared" si="45"/>
        <v>311</v>
      </c>
      <c r="L105" s="101">
        <f t="shared" si="46"/>
        <v>0</v>
      </c>
      <c r="M105" s="101">
        <f t="shared" si="47"/>
        <v>311</v>
      </c>
      <c r="N105" s="101">
        <f t="shared" si="48"/>
        <v>0</v>
      </c>
      <c r="O105" s="101">
        <f t="shared" si="49"/>
        <v>0</v>
      </c>
      <c r="P105" s="101">
        <f t="shared" si="50"/>
        <v>0</v>
      </c>
      <c r="Q105" s="102">
        <f t="shared" si="51"/>
        <v>311</v>
      </c>
      <c r="R105" s="101">
        <f t="shared" si="52"/>
        <v>0</v>
      </c>
      <c r="S105" s="101">
        <f t="shared" si="53"/>
        <v>0</v>
      </c>
      <c r="T105" s="101">
        <f t="shared" si="54"/>
        <v>0</v>
      </c>
      <c r="U105" s="103">
        <f t="shared" si="55"/>
        <v>0</v>
      </c>
    </row>
    <row r="106" spans="1:21">
      <c r="B106" s="24" t="s">
        <v>75</v>
      </c>
      <c r="C106" s="67" t="s">
        <v>178</v>
      </c>
      <c r="D106" s="68"/>
      <c r="E106" s="62">
        <v>0</v>
      </c>
      <c r="F106" s="20">
        <v>0</v>
      </c>
      <c r="G106" s="20">
        <v>0</v>
      </c>
      <c r="H106" s="51">
        <v>307</v>
      </c>
      <c r="I106" s="56">
        <v>0</v>
      </c>
      <c r="J106" s="57">
        <f t="shared" si="44"/>
        <v>307</v>
      </c>
      <c r="K106" s="77">
        <f t="shared" si="45"/>
        <v>307</v>
      </c>
      <c r="L106" s="101">
        <f t="shared" si="46"/>
        <v>0</v>
      </c>
      <c r="M106" s="101">
        <f t="shared" si="47"/>
        <v>0</v>
      </c>
      <c r="N106" s="101">
        <f t="shared" si="48"/>
        <v>0</v>
      </c>
      <c r="O106" s="101">
        <f t="shared" si="49"/>
        <v>307</v>
      </c>
      <c r="P106" s="101">
        <f t="shared" si="50"/>
        <v>0</v>
      </c>
      <c r="Q106" s="102">
        <f t="shared" si="51"/>
        <v>307</v>
      </c>
      <c r="R106" s="101">
        <f t="shared" si="52"/>
        <v>0</v>
      </c>
      <c r="S106" s="101">
        <f t="shared" si="53"/>
        <v>0</v>
      </c>
      <c r="T106" s="101">
        <f t="shared" si="54"/>
        <v>0</v>
      </c>
      <c r="U106" s="103">
        <f t="shared" si="55"/>
        <v>0</v>
      </c>
    </row>
    <row r="107" spans="1:21">
      <c r="B107" s="24" t="s">
        <v>76</v>
      </c>
      <c r="C107" s="66" t="s">
        <v>122</v>
      </c>
      <c r="D107" s="55"/>
      <c r="E107" s="62">
        <v>0</v>
      </c>
      <c r="F107" s="20">
        <v>0</v>
      </c>
      <c r="G107" s="20">
        <v>297</v>
      </c>
      <c r="H107" s="20">
        <v>0</v>
      </c>
      <c r="I107" s="56">
        <v>0</v>
      </c>
      <c r="J107" s="69">
        <f t="shared" si="44"/>
        <v>297</v>
      </c>
      <c r="K107" s="79">
        <f t="shared" si="45"/>
        <v>297</v>
      </c>
      <c r="L107" s="101">
        <f t="shared" si="46"/>
        <v>0</v>
      </c>
      <c r="M107" s="101">
        <f t="shared" si="47"/>
        <v>0</v>
      </c>
      <c r="N107" s="101">
        <f t="shared" si="48"/>
        <v>297</v>
      </c>
      <c r="O107" s="101">
        <f t="shared" si="49"/>
        <v>0</v>
      </c>
      <c r="P107" s="101">
        <f t="shared" si="50"/>
        <v>0</v>
      </c>
      <c r="Q107" s="102">
        <f t="shared" si="51"/>
        <v>297</v>
      </c>
      <c r="R107" s="101">
        <f t="shared" si="52"/>
        <v>0</v>
      </c>
      <c r="S107" s="101">
        <f t="shared" si="53"/>
        <v>0</v>
      </c>
      <c r="T107" s="101">
        <f t="shared" si="54"/>
        <v>0</v>
      </c>
      <c r="U107" s="103">
        <f t="shared" si="55"/>
        <v>0</v>
      </c>
    </row>
    <row r="108" spans="1:21" ht="15.75" thickBot="1">
      <c r="A108" s="11"/>
      <c r="B108" s="24" t="s">
        <v>77</v>
      </c>
      <c r="C108" s="63" t="s">
        <v>158</v>
      </c>
      <c r="D108" s="55"/>
      <c r="E108" s="62">
        <v>0</v>
      </c>
      <c r="F108" s="20">
        <v>0</v>
      </c>
      <c r="G108" s="20">
        <v>0</v>
      </c>
      <c r="H108" s="51">
        <v>110</v>
      </c>
      <c r="I108" s="56">
        <v>0</v>
      </c>
      <c r="J108" s="70">
        <f t="shared" si="44"/>
        <v>110</v>
      </c>
      <c r="K108" s="82">
        <f t="shared" si="45"/>
        <v>110</v>
      </c>
      <c r="L108" s="105">
        <f t="shared" si="46"/>
        <v>0</v>
      </c>
      <c r="M108" s="105">
        <f t="shared" si="47"/>
        <v>0</v>
      </c>
      <c r="N108" s="105">
        <f t="shared" si="48"/>
        <v>0</v>
      </c>
      <c r="O108" s="105">
        <f t="shared" si="49"/>
        <v>110</v>
      </c>
      <c r="P108" s="105">
        <f t="shared" si="50"/>
        <v>0</v>
      </c>
      <c r="Q108" s="106">
        <f t="shared" si="51"/>
        <v>110</v>
      </c>
      <c r="R108" s="105">
        <f t="shared" si="52"/>
        <v>0</v>
      </c>
      <c r="S108" s="105">
        <f t="shared" si="53"/>
        <v>0</v>
      </c>
      <c r="T108" s="105">
        <f t="shared" si="54"/>
        <v>0</v>
      </c>
      <c r="U108" s="107">
        <f t="shared" si="55"/>
        <v>0</v>
      </c>
    </row>
    <row r="109" spans="1:21">
      <c r="A109" s="11"/>
      <c r="B109" s="11"/>
      <c r="C109" s="11"/>
      <c r="D109" s="43"/>
      <c r="E109" s="47"/>
      <c r="F109" s="47"/>
      <c r="G109" s="47"/>
      <c r="H109" s="47"/>
      <c r="I109" s="47"/>
      <c r="J109" s="47"/>
    </row>
  </sheetData>
  <protectedRanges>
    <protectedRange sqref="I1:I1048576" name="Oblast1"/>
  </protectedRanges>
  <sortState ref="C90:U108">
    <sortCondition descending="1" ref="K90:K108"/>
  </sortState>
  <mergeCells count="7">
    <mergeCell ref="B88:I88"/>
    <mergeCell ref="J88:U88"/>
    <mergeCell ref="B1:I1"/>
    <mergeCell ref="B2:I2"/>
    <mergeCell ref="L2:P2"/>
    <mergeCell ref="Q2:U2"/>
    <mergeCell ref="J1:U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7. 3. - Stará Paka</vt:lpstr>
      <vt:lpstr>16.5. - Nová Paka - Štikov</vt:lpstr>
      <vt:lpstr>6.6. - BŘEZEJC</vt:lpstr>
      <vt:lpstr>25.7. - Dolní Kalná</vt:lpstr>
      <vt:lpstr>5.9. - Stará Paka</vt:lpstr>
      <vt:lpstr>Celkové 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2015-09-10T10:55:50Z</dcterms:modified>
</cp:coreProperties>
</file>